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9060" activeTab="0"/>
  </bookViews>
  <sheets>
    <sheet name="IS" sheetId="1" r:id="rId1"/>
    <sheet name="BS" sheetId="2" r:id="rId2"/>
    <sheet name="SOE" sheetId="3" r:id="rId3"/>
    <sheet name="CF" sheetId="4" r:id="rId4"/>
    <sheet name="NOTES" sheetId="5" r:id="rId5"/>
  </sheets>
  <definedNames>
    <definedName name="_xlnm.Print_Area" localSheetId="3">'CF'!$A$1:$D$63</definedName>
    <definedName name="_xlnm.Print_Area" localSheetId="4">'NOTES'!$A$1:$H$229</definedName>
    <definedName name="_xlnm.Print_Titles" localSheetId="4">'NOTES'!$2:$5</definedName>
  </definedNames>
  <calcPr fullCalcOnLoad="1"/>
</workbook>
</file>

<file path=xl/sharedStrings.xml><?xml version="1.0" encoding="utf-8"?>
<sst xmlns="http://schemas.openxmlformats.org/spreadsheetml/2006/main" count="371" uniqueCount="250">
  <si>
    <t>The preceding audited financial statements for the financial year ended 31 March 2007 was not subject to any qualification.</t>
  </si>
  <si>
    <t>The business operations of The Group were not materially affected by seasonal or cyclical changes during the current quarter under review.</t>
  </si>
  <si>
    <t>(The figures have not been audited)</t>
  </si>
  <si>
    <t>Cumulative</t>
  </si>
  <si>
    <t>Note</t>
  </si>
  <si>
    <t>RM'000</t>
  </si>
  <si>
    <t>Revenue</t>
  </si>
  <si>
    <t>N/A</t>
  </si>
  <si>
    <t>Finance costs</t>
  </si>
  <si>
    <t>Profit before taxation</t>
  </si>
  <si>
    <t>Taxation</t>
  </si>
  <si>
    <t>Attributable to :</t>
  </si>
  <si>
    <t>Equity holders of the Company</t>
  </si>
  <si>
    <t>Earnings per share (sen):</t>
  </si>
  <si>
    <t>Basic</t>
  </si>
  <si>
    <t>Note:</t>
  </si>
  <si>
    <t>(Audited)</t>
  </si>
  <si>
    <t>As at</t>
  </si>
  <si>
    <t>ASSETS</t>
  </si>
  <si>
    <t>Non-current assets</t>
  </si>
  <si>
    <t>Property, plant and equipment</t>
  </si>
  <si>
    <t>Inventories</t>
  </si>
  <si>
    <t>Cash and bank balances</t>
  </si>
  <si>
    <t>TOTAL ASSETS</t>
  </si>
  <si>
    <t>EQUITY AND LIABILITIES</t>
  </si>
  <si>
    <t>Share capital</t>
  </si>
  <si>
    <t>Total Equity</t>
  </si>
  <si>
    <t>Non-current liabilities</t>
  </si>
  <si>
    <t>Deferred taxation</t>
  </si>
  <si>
    <t>Current liabilities</t>
  </si>
  <si>
    <t>Total liabilities</t>
  </si>
  <si>
    <t>TOTAL EQUITY AND LIABILITIES</t>
  </si>
  <si>
    <t>Share</t>
  </si>
  <si>
    <t>Capital</t>
  </si>
  <si>
    <t>Retained</t>
  </si>
  <si>
    <t>Profits</t>
  </si>
  <si>
    <t>Total</t>
  </si>
  <si>
    <t>Profit for the period</t>
  </si>
  <si>
    <t>ended</t>
  </si>
  <si>
    <t>Adjustments for:</t>
  </si>
  <si>
    <t>Dividend paid</t>
  </si>
  <si>
    <t>*</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</si>
  <si>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</si>
  <si>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</si>
  <si>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</si>
  <si>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</si>
  <si>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</si>
  <si>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</si>
  <si>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</si>
  <si>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</si>
  <si>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There were no unusual items affecting assets, liabilities, equity, net income or cash flows of the Group for the current quarter under review.</t>
  </si>
  <si>
    <t>5.</t>
  </si>
  <si>
    <t>Changes in estimates</t>
  </si>
  <si>
    <t>There were no changes in estimates of amounts which have a material effect in the current quarter under review.</t>
  </si>
  <si>
    <t>6.</t>
  </si>
  <si>
    <t>Debt and equity securities</t>
  </si>
  <si>
    <t>7.</t>
  </si>
  <si>
    <t>8.</t>
  </si>
  <si>
    <t xml:space="preserve">Segmental information for the Group by geographical and business segment is presented as follows: </t>
  </si>
  <si>
    <t>Geographical Segments</t>
  </si>
  <si>
    <t>Export Market</t>
  </si>
  <si>
    <t>Middle East</t>
  </si>
  <si>
    <t>Asia</t>
  </si>
  <si>
    <t>South America</t>
  </si>
  <si>
    <t>Local Market</t>
  </si>
  <si>
    <t>Results</t>
  </si>
  <si>
    <t>Profit from operations</t>
  </si>
  <si>
    <t>9.</t>
  </si>
  <si>
    <t>Valuation of property, plant and equipment</t>
  </si>
  <si>
    <t>10.</t>
  </si>
  <si>
    <t>11.</t>
  </si>
  <si>
    <t>Changes in the composition of the Group</t>
  </si>
  <si>
    <t>12.</t>
  </si>
  <si>
    <t>Contingent liabilities</t>
  </si>
  <si>
    <t>13.</t>
  </si>
  <si>
    <t>14.</t>
  </si>
  <si>
    <t>Cash and cash equivalents</t>
  </si>
  <si>
    <t>Cash &amp; bank balances</t>
  </si>
  <si>
    <t>Review of performance</t>
  </si>
  <si>
    <t>Variation of results against preceding quarter</t>
  </si>
  <si>
    <t>Prospects</t>
  </si>
  <si>
    <t>Income tax</t>
  </si>
  <si>
    <t>Deferred tax</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</si>
  <si>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</si>
  <si>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</si>
  <si>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</si>
  <si>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</si>
  <si>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Group's borrowings and debt securities</t>
  </si>
  <si>
    <t>Off balance sheet financial instruments</t>
  </si>
  <si>
    <t>Material litigation</t>
  </si>
  <si>
    <t>Dividends</t>
  </si>
  <si>
    <t>The Directors do not recommend any payment of dividend for the current quarter.</t>
  </si>
  <si>
    <t>Earnings per share</t>
  </si>
  <si>
    <t>(a)</t>
  </si>
  <si>
    <t>Basic earnings per share is calculated by dividing net profit attributable to ordinary equity holders by the weighted average number of ordinary shares in issue during the period.</t>
  </si>
  <si>
    <t>Weighted average number of ordinary shares for calculation of basic earnings per share:</t>
  </si>
  <si>
    <t>Profit attributable to shareholders</t>
  </si>
  <si>
    <t>Issued ordinary shares at the beginning of period ('000)</t>
  </si>
  <si>
    <t>Effect of shares issued during the period ('000)</t>
  </si>
  <si>
    <t>Weighted average number of shares in issue ('000)</t>
  </si>
  <si>
    <t>Basic earnings per share (sen)</t>
  </si>
  <si>
    <t>(b)</t>
  </si>
  <si>
    <t>Corporate proposals</t>
  </si>
  <si>
    <t>Status of Corporate Proposals</t>
  </si>
  <si>
    <t>Status of Utilisation of Proceeds</t>
  </si>
  <si>
    <t xml:space="preserve">Proposed </t>
  </si>
  <si>
    <t xml:space="preserve">Utilisation as </t>
  </si>
  <si>
    <t>Utilisation</t>
  </si>
  <si>
    <t>Balance</t>
  </si>
  <si>
    <t>Capital expenditure</t>
  </si>
  <si>
    <t>Working capital</t>
  </si>
  <si>
    <t>Authorisation for issue</t>
  </si>
  <si>
    <t>By order of the Board</t>
  </si>
  <si>
    <t>Condensed Consolidated Income Statement</t>
  </si>
  <si>
    <t>Other operating income</t>
  </si>
  <si>
    <t>Operating expenses</t>
  </si>
  <si>
    <t>Depreciation &amp; amortisation</t>
  </si>
  <si>
    <t>Net profit for the period</t>
  </si>
  <si>
    <t>Individual Quarter</t>
  </si>
  <si>
    <t>2007</t>
  </si>
  <si>
    <t>2006</t>
  </si>
  <si>
    <t>Condensed Balance Sheet</t>
  </si>
  <si>
    <t>Investment property</t>
  </si>
  <si>
    <t>Goodwill on consolidation</t>
  </si>
  <si>
    <t>Current tax assets</t>
  </si>
  <si>
    <t>Hire purchase payables</t>
  </si>
  <si>
    <t>Borrowings</t>
  </si>
  <si>
    <t>Total current liabilities</t>
  </si>
  <si>
    <t>Total non-current liabilities</t>
  </si>
  <si>
    <t>Total non-current assets</t>
  </si>
  <si>
    <t>Total current assets</t>
  </si>
  <si>
    <t>Current assets</t>
  </si>
  <si>
    <t>Condensed Consolidated Statement of Changes in Equity</t>
  </si>
  <si>
    <t>Non-distributable</t>
  </si>
  <si>
    <t>Distributable</t>
  </si>
  <si>
    <t>As this is the first quarterly report being drawn up, there are no comparative figures for the preceding year's corresponding quarter.</t>
  </si>
  <si>
    <t>Issued during the period</t>
  </si>
  <si>
    <t xml:space="preserve">  Depreciation of property, plant and equipment</t>
  </si>
  <si>
    <t xml:space="preserve">  Finance costs</t>
  </si>
  <si>
    <t>Movements in working capital:</t>
  </si>
  <si>
    <t>(Increase)/Decrease in:</t>
  </si>
  <si>
    <t xml:space="preserve">  Inventories </t>
  </si>
  <si>
    <t xml:space="preserve">  Trade receivables</t>
  </si>
  <si>
    <t xml:space="preserve">  Other receivables, deposits and prepaid expenses</t>
  </si>
  <si>
    <t xml:space="preserve">  Trade payables</t>
  </si>
  <si>
    <t xml:space="preserve">  Other payables and accrued expenses</t>
  </si>
  <si>
    <t>Income tax paid</t>
  </si>
  <si>
    <t xml:space="preserve">Purchase of property, plant and equipment </t>
  </si>
  <si>
    <t>Proceeds from bankers’ acceptances</t>
  </si>
  <si>
    <t>Finance costs paid</t>
  </si>
  <si>
    <t>Condensed Consolidated Cashflow Statement</t>
  </si>
  <si>
    <r>
      <t>NET INCREASE IN CASH AND</t>
    </r>
    <r>
      <rPr>
        <sz val="11"/>
        <rFont val="Arial"/>
        <family val="2"/>
      </rPr>
      <t xml:space="preserve"> </t>
    </r>
    <r>
      <rPr>
        <b/>
        <sz val="11"/>
        <rFont val="Arial"/>
        <family val="2"/>
      </rPr>
      <t>CASH EQUIVALENTS</t>
    </r>
  </si>
  <si>
    <t>Notes To The Interim Report</t>
  </si>
  <si>
    <t>The unaudited condensed income statement should be read in conjunction with the audited financial statements for the financial year ended 31 March 2007 and the accompanying explanatory notes attached to the Interim Financial Report.</t>
  </si>
  <si>
    <t>The unaudited condensed consolidated balance sheet should be read in conjunction with the audited financial statements for the financial year ended 31 March 2007 and the accompanying explanatory notes attached to the Interim Financial Report.</t>
  </si>
  <si>
    <t>FRS 124 Related Party Disclosures</t>
  </si>
  <si>
    <t>FRS 117 Leases</t>
  </si>
  <si>
    <t>Scanwolf Corporation Berhad (Company no: 740909-T)</t>
  </si>
  <si>
    <t>Part A - Explanatory Notes Pursuant to FRS 134</t>
  </si>
  <si>
    <t>Repayment of bank borrowings</t>
  </si>
  <si>
    <t>Oceania</t>
  </si>
  <si>
    <t>Africa</t>
  </si>
  <si>
    <t>Bankers' acceptances</t>
  </si>
  <si>
    <t>Profit forecast and profit guarantee</t>
  </si>
  <si>
    <t>#</t>
  </si>
  <si>
    <t>Disclosure of segmental information of the Group by business segment is not presented as the Group is primarily engaged in only one business segment which is the manufacture of plastic extrusions.</t>
  </si>
  <si>
    <t>Defray estimated listing expenses #</t>
  </si>
  <si>
    <t>PART B: ADDITIONAL INFORMATION REQUIRED BY THE BURSA MALAYSIA SECURITIES BERHAD'S LISTING REQUIREMENTS</t>
  </si>
  <si>
    <t>Retained profits</t>
  </si>
  <si>
    <t xml:space="preserve">  Negative goodwill</t>
  </si>
  <si>
    <t>Acquisition of a subsidiary company</t>
  </si>
  <si>
    <t xml:space="preserve"> Upon the adoption of the revised FRS 117, the unamortised revalued amount of leasehold land will be retained as the surrogate carrying amount of prepaid lease payments as allowed by the transitional provisions of the revised FRS 117. The reclassification of leasehold land as prepaid lease payments will be accounted for retrospectively.
</t>
  </si>
  <si>
    <t>Prepaid lease payment</t>
  </si>
  <si>
    <t>A11</t>
  </si>
  <si>
    <t>A14</t>
  </si>
  <si>
    <t xml:space="preserve">Material events subsequent to the end of the quarter </t>
  </si>
  <si>
    <t>Capital commitments</t>
  </si>
  <si>
    <t>Segmental information</t>
  </si>
  <si>
    <t>Cumulative Quarter</t>
  </si>
  <si>
    <t>The unaudited condensed consolidated statement of changes in equity should be read in conjunction with the audited financial statements for the financial year ended 31 March 2007 and the accompanying explanatory notes attached to the Interim Financial Report.</t>
  </si>
  <si>
    <t xml:space="preserve">  Amortisation of prepaid lease payment</t>
  </si>
  <si>
    <t>Repayment of term loans</t>
  </si>
  <si>
    <t>Repayment of hire-purchase payables</t>
  </si>
  <si>
    <t>Net Cash Used In Financing Activities</t>
  </si>
  <si>
    <t>CASH AND CASH EQUIVALENTS AT BEGINNING</t>
  </si>
  <si>
    <t>CASH AND CASH EQUIVALENTS AT END</t>
  </si>
  <si>
    <t xml:space="preserve">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
  </si>
  <si>
    <t xml:space="preserve">The interim financial statements should be read in conjunction with the audited financial statements of the Company for the financial year ended 31 March 2007 and the Prospectus dated 26 June 2007. </t>
  </si>
  <si>
    <t xml:space="preserve">The significant accounting policies adopted are consistent with the audited financial statements for the financial year ended 31 March 2007 except for the adoption of the following new/revised FRS effective for financial period beginning 1 October 2006:
</t>
  </si>
  <si>
    <t xml:space="preserve">Prior to 1 April 2007, leasehold land was classified as property, plant and equipment and was stated at cost less accumulated depreciation and accumulated impairment losses. The adoption of the revised FRS 117 will result in retrospective change in the accounting policy relating to the classification of leasehold land.  The up-front payments made for entering into the leasehold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t>
  </si>
  <si>
    <t>Loo Bin Keong</t>
  </si>
  <si>
    <t>Net Cash Generated From Investing Activities</t>
  </si>
  <si>
    <t xml:space="preserve">There were no valuation of the property, plant and equipment in the current quarter under review.  </t>
  </si>
  <si>
    <t>* denotes RM2.00</t>
  </si>
  <si>
    <t>Net Assets per share (RM)</t>
  </si>
  <si>
    <t xml:space="preserve">As at </t>
  </si>
  <si>
    <t>31 March 2007</t>
  </si>
  <si>
    <t>CASH FLOWS FROM OPERATING ACTIVITIES</t>
  </si>
  <si>
    <t>Cash Used In Operations</t>
  </si>
  <si>
    <t>Net Cash Used In Operating Activities</t>
  </si>
  <si>
    <t>CASH FLOWS FROM INVESTING ACTIVITIES</t>
  </si>
  <si>
    <t xml:space="preserve">Repayment of directors' advances </t>
  </si>
  <si>
    <t>Issuance of shares</t>
  </si>
  <si>
    <t>CASH FLOWS FROM FINANCING ACTIVITIES</t>
  </si>
  <si>
    <t>There were no material events between the end of the current quarter under review and the date of this report, which is likely to substantially affect the current quarterly results under review.</t>
  </si>
  <si>
    <t>Save as disclosed in Note 13 of Part B, in the opinion of the Directors, there were no material events between the end of the current quarter under review and the date of this report, which is likely to substantially affect the current quarter results under review.</t>
  </si>
  <si>
    <t>Machinery</t>
  </si>
  <si>
    <t>Not relevant as the Group only came into existence on 2 April 2007. There is no comparative quarter.</t>
  </si>
  <si>
    <t>Not relevant as there is no comparative quarter for preceding year.</t>
  </si>
  <si>
    <t>In conjunction with the Company's initial public offering exercise, the Directors have authorised the issue of its Prospectus dated 26 June 2007. In the Prospectus, the Directors have forecasted that the Group will achieve a profit after taxation and minority interest of RM7.086 million for the financial year ending 31 March 2008.</t>
  </si>
  <si>
    <t>The Company did not issue any profit guarantee in the current quarter under review.</t>
  </si>
  <si>
    <t>Based on current results and barring any unforeseen circumstances, the Directors are of the opinion that the Group will be able to achieve the forecasted profit.</t>
  </si>
  <si>
    <t>Secured</t>
  </si>
  <si>
    <t xml:space="preserve">The deferred tax liabilities arose from accelerated capital allowances over depreciation of qualifying plant and equipment. The effective tax rate is lower than the statutory tax rate principally due to reinvestment allowance claim by Scanwolf Plastic Industries Sdn Bhd, a wholly-owned subsidiary of the Company. </t>
  </si>
  <si>
    <t>The Group has not adopted FRS 139 Financial Instruments: Recognition and Measurement as its effective date has been deferred.</t>
  </si>
  <si>
    <t>Save as disclosed in Note 11 of Part A, there were no issuance, cancellations, repurchases, resale and repayment of debt and equity securities in the current quarter.</t>
  </si>
  <si>
    <t>Neither the Company nor its subsidiaries are engaged in any litigation or arbitration, either as plaintiff or defendant, which has a material effect on the financial position of the Company or its subsidiaries and the Board does not know of any proceedings pending or threatened, or of any fact likely to give rise to any proceedings, which might materially and adversely affect the position or business of the Company or its subsidiaries.</t>
  </si>
  <si>
    <t>Save as disclosed below, there were no new corporate proposals as at the date of this announcement;</t>
  </si>
  <si>
    <t>For the second quarter ended 30th September 2007</t>
  </si>
  <si>
    <t>As at 30th September 2007</t>
  </si>
  <si>
    <t>30 Sept</t>
  </si>
  <si>
    <t>30 Sept 2007</t>
  </si>
  <si>
    <t>6 months ended 30 Sept</t>
  </si>
  <si>
    <t>6 Months</t>
  </si>
  <si>
    <t>6 months ended</t>
  </si>
  <si>
    <t>There is no changes in the composition of the Group since last quarter.</t>
  </si>
  <si>
    <t>The Directors are of the opinion that the Group has no contingent liabilities which, upon crystallisation would have a material impact on the financial position and business of the Group as at 13 November 2007 (the latest practicable date which is not earlier than 7 days from the date of issue of this financial results).</t>
  </si>
  <si>
    <t>As at 13 November 2007 (the latest practicable date which is not earlier than 7 days from the date of issue of this financial results), the material commitment for capital expenditure contracted for by the Group which might have a material impact on the financial position or business of the Group.</t>
  </si>
  <si>
    <t>There were no financial instruments with off balance sheet risk applicable to the Group as at 13 November 2007 (the latest practicable date which is not earlier than 7 days from the date of issue of this financial results).</t>
  </si>
  <si>
    <t>The Rights Issue and Public Issue of 21,951,844 and 14,400,000 new ordinary shares of RM0.50 each in the Company at an issue price of RM0.50 and RM0.75 respectively had all been fully subscribed on its closing date on 28 May 2007 and 3 July 2007 and the entire share capital of 80,000,000 ordinary shares were listed on the Second Board of Bursa Malaysia Securities Berhad on 16 July 2007. With this all its corporate proposals have been duly completed.</t>
  </si>
  <si>
    <t>19 November 2007</t>
  </si>
  <si>
    <t>at 13/11/2007</t>
  </si>
  <si>
    <t>As at 1 July 2007</t>
  </si>
  <si>
    <t>Other receivables</t>
  </si>
  <si>
    <t>Trade receivables</t>
  </si>
  <si>
    <t>Share premium</t>
  </si>
  <si>
    <t>Other payables</t>
  </si>
  <si>
    <t>Trade payables</t>
  </si>
  <si>
    <t>3 months ended</t>
  </si>
  <si>
    <t>Premium</t>
  </si>
  <si>
    <t>Listing/share issue expenses</t>
  </si>
  <si>
    <t>Bank overdraft</t>
  </si>
  <si>
    <t># If the actual listing expenses are higher than budgeted, the deficit will be funded out of the portion allocated for working capital. Conversely, if the actual listing expenses are lower than budgeted, the excess will be used for working capital purposes</t>
  </si>
  <si>
    <t>Individual</t>
  </si>
  <si>
    <t>As at 30 September 2007</t>
  </si>
  <si>
    <t>(Decrease)/Increase in:</t>
  </si>
  <si>
    <t>Barring any unforeseen circumstances, the Directors are of the opinion that the Group's prospects for the current financial year remain favourable. The overall performance of the Group for the current financial year would continue to improve with the expected increase in export and production capacity.</t>
  </si>
  <si>
    <t>The Company raised a total gross proceeds of RM21,775,922 from the Rights Issue and Public Issue. The utilisation of proceeds as at 13 November 2007 (the latest practicable date not earlier than seven (7) days from the date of issue of this report) are as follows:</t>
  </si>
  <si>
    <t>The unaudited interim financial reports were authorised for issue by the Board of Directors.</t>
  </si>
  <si>
    <t>Chief Executive Officer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</si>
</sst>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 * #,##0_ ;_ * \-#,##0_ ;_ * &quot;-&quot;_ ;_ @_ "/>
    <numFmt numFmtId="167" formatCode="_ * #,##0.00_ ;_ * \-#,##0.00_ ;_ * &quot;-&quot;??_ ;_ @_ "/>
    <numFmt numFmtId="168" formatCode="_(* #,##0.0_);_(* \(#,##0.0\);_(* &quot;-&quot;?_);_(@_)"/>
    <numFmt numFmtId="169" formatCode="dd\ mmm\ yyyy"/>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0.0%"/>
  </numFmts>
  <fonts count="18">
    <font>
      <sz val="10"/>
      <name val="Arial"/>
      <family val="0"/>
    </font>
    <font>
      <sz val="10"/>
      <name val="Times New Roman"/>
      <family val="1"/>
    </font>
    <font>
      <b/>
      <sz val="12"/>
      <name val="Arial"/>
      <family val="2"/>
    </font>
    <font>
      <sz val="12"/>
      <name val="Arial"/>
      <family val="2"/>
    </font>
    <font>
      <i/>
      <sz val="12"/>
      <name val="Arial"/>
      <family val="2"/>
    </font>
    <font>
      <b/>
      <sz val="11"/>
      <color indexed="8"/>
      <name val="Arial"/>
      <family val="2"/>
    </font>
    <font>
      <sz val="8"/>
      <name val="Arial"/>
      <family val="0"/>
    </font>
    <font>
      <sz val="11"/>
      <color indexed="8"/>
      <name val="Arial"/>
      <family val="2"/>
    </font>
    <font>
      <sz val="11"/>
      <name val="Arial"/>
      <family val="2"/>
    </font>
    <font>
      <b/>
      <sz val="11"/>
      <name val="Arial"/>
      <family val="2"/>
    </font>
    <font>
      <i/>
      <sz val="11"/>
      <name val="Arial"/>
      <family val="2"/>
    </font>
    <font>
      <sz val="11"/>
      <name val="Times New Roman"/>
      <family val="1"/>
    </font>
    <font>
      <sz val="9"/>
      <name val="Arial"/>
      <family val="2"/>
    </font>
    <font>
      <b/>
      <u val="single"/>
      <sz val="12"/>
      <name val="Arial"/>
      <family val="2"/>
    </font>
    <font>
      <b/>
      <i/>
      <sz val="12"/>
      <name val="Arial"/>
      <family val="2"/>
    </font>
    <font>
      <sz val="11"/>
      <color indexed="12"/>
      <name val="Arial"/>
      <family val="2"/>
    </font>
    <font>
      <b/>
      <sz val="10"/>
      <name val="Times New Roman"/>
      <family val="1"/>
    </font>
    <font>
      <i/>
      <sz val="11"/>
      <color indexed="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style="double"/>
    </border>
    <border>
      <left style="thin"/>
      <right style="thin"/>
      <top style="thin"/>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2">
    <xf numFmtId="0" fontId="0" fillId="0" borderId="0" xfId="0" applyAlignment="1">
      <alignment/>
    </xf>
    <xf numFmtId="0" fontId="1" fillId="0" borderId="0" xfId="0" applyFont="1" applyAlignment="1">
      <alignment vertical="top"/>
    </xf>
    <xf numFmtId="0" fontId="3"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Alignment="1">
      <alignment horizontal="justify" vertical="top"/>
    </xf>
    <xf numFmtId="0" fontId="5" fillId="0" borderId="0" xfId="0" applyFont="1" applyBorder="1" applyAlignment="1">
      <alignment vertical="top" wrapText="1"/>
    </xf>
    <xf numFmtId="0" fontId="7" fillId="0" borderId="0" xfId="0" applyFont="1" applyBorder="1" applyAlignment="1">
      <alignment wrapText="1"/>
    </xf>
    <xf numFmtId="0" fontId="8" fillId="0" borderId="0" xfId="0" applyFont="1" applyAlignment="1">
      <alignment vertical="top"/>
    </xf>
    <xf numFmtId="0" fontId="9" fillId="0" borderId="0" xfId="0" applyFont="1" applyAlignment="1">
      <alignment vertical="top"/>
    </xf>
    <xf numFmtId="43" fontId="8" fillId="0" borderId="0" xfId="15" applyFont="1" applyAlignment="1">
      <alignment horizontal="right" vertical="top"/>
    </xf>
    <xf numFmtId="43" fontId="9" fillId="0" borderId="0" xfId="15" applyFont="1" applyAlignment="1" quotePrefix="1">
      <alignment horizontal="right" vertical="top"/>
    </xf>
    <xf numFmtId="164" fontId="8" fillId="0" borderId="0" xfId="15" applyNumberFormat="1" applyFont="1" applyAlignment="1">
      <alignment vertical="top"/>
    </xf>
    <xf numFmtId="164" fontId="8" fillId="0" borderId="0" xfId="15" applyNumberFormat="1" applyFont="1" applyFill="1" applyAlignment="1">
      <alignment vertical="top"/>
    </xf>
    <xf numFmtId="0" fontId="8" fillId="0" borderId="0" xfId="0" applyFont="1" applyFill="1" applyAlignment="1">
      <alignment vertical="top"/>
    </xf>
    <xf numFmtId="164" fontId="8" fillId="0" borderId="0" xfId="15" applyNumberFormat="1" applyFont="1" applyAlignment="1">
      <alignment horizontal="right" vertical="top"/>
    </xf>
    <xf numFmtId="164" fontId="8" fillId="0" borderId="0" xfId="15" applyNumberFormat="1" applyFont="1" applyFill="1" applyBorder="1" applyAlignment="1">
      <alignment vertical="top"/>
    </xf>
    <xf numFmtId="164" fontId="8" fillId="0" borderId="1" xfId="15" applyNumberFormat="1" applyFont="1" applyBorder="1" applyAlignment="1">
      <alignment vertical="top"/>
    </xf>
    <xf numFmtId="164" fontId="8" fillId="0" borderId="2" xfId="15" applyNumberFormat="1" applyFont="1" applyBorder="1" applyAlignment="1">
      <alignment vertical="top"/>
    </xf>
    <xf numFmtId="0" fontId="8" fillId="0" borderId="0" xfId="0" applyFont="1" applyBorder="1" applyAlignment="1">
      <alignment vertical="top"/>
    </xf>
    <xf numFmtId="43" fontId="8" fillId="0" borderId="0" xfId="15" applyFont="1" applyBorder="1" applyAlignment="1">
      <alignment vertical="top"/>
    </xf>
    <xf numFmtId="164" fontId="8" fillId="0" borderId="3" xfId="15" applyNumberFormat="1" applyFont="1" applyBorder="1" applyAlignment="1">
      <alignment vertical="top"/>
    </xf>
    <xf numFmtId="43" fontId="8" fillId="0" borderId="3" xfId="15" applyNumberFormat="1" applyFont="1" applyBorder="1" applyAlignment="1">
      <alignment vertical="top"/>
    </xf>
    <xf numFmtId="0" fontId="8" fillId="0" borderId="0" xfId="0" applyFont="1" applyAlignment="1">
      <alignment horizontal="justify" vertical="top"/>
    </xf>
    <xf numFmtId="43" fontId="8" fillId="0" borderId="0" xfId="15" applyFont="1" applyAlignment="1">
      <alignment horizontal="center" vertical="top"/>
    </xf>
    <xf numFmtId="43" fontId="9" fillId="0" borderId="0" xfId="15" applyFont="1" applyAlignment="1">
      <alignment horizontal="center" vertical="top"/>
    </xf>
    <xf numFmtId="43" fontId="9" fillId="0" borderId="4" xfId="15" applyFont="1" applyBorder="1" applyAlignment="1">
      <alignment horizontal="center" vertical="top"/>
    </xf>
    <xf numFmtId="16" fontId="9" fillId="0" borderId="5" xfId="15" applyNumberFormat="1" applyFont="1" applyBorder="1" applyAlignment="1" quotePrefix="1">
      <alignment horizontal="center" vertical="top"/>
    </xf>
    <xf numFmtId="43" fontId="9" fillId="0" borderId="6" xfId="15" applyFont="1" applyBorder="1" applyAlignment="1" quotePrefix="1">
      <alignment horizontal="center" vertical="top"/>
    </xf>
    <xf numFmtId="16" fontId="9" fillId="0" borderId="7" xfId="15" applyNumberFormat="1" applyFont="1" applyBorder="1" applyAlignment="1" quotePrefix="1">
      <alignment horizontal="center" vertical="top"/>
    </xf>
    <xf numFmtId="43" fontId="9" fillId="0" borderId="8" xfId="15" applyFont="1" applyBorder="1" applyAlignment="1" quotePrefix="1">
      <alignment horizontal="center" vertical="top"/>
    </xf>
    <xf numFmtId="0" fontId="9" fillId="0" borderId="0" xfId="0" applyFont="1" applyAlignment="1">
      <alignment horizontal="center" vertical="top"/>
    </xf>
    <xf numFmtId="164" fontId="8" fillId="0" borderId="0" xfId="15" applyNumberFormat="1" applyFont="1" applyBorder="1" applyAlignment="1">
      <alignment vertical="top"/>
    </xf>
    <xf numFmtId="164" fontId="8" fillId="0" borderId="0" xfId="15" applyNumberFormat="1" applyFont="1" applyBorder="1" applyAlignment="1">
      <alignment horizontal="right" vertical="top"/>
    </xf>
    <xf numFmtId="164" fontId="8" fillId="0" borderId="9" xfId="15" applyNumberFormat="1" applyFont="1" applyBorder="1" applyAlignment="1">
      <alignment vertical="top"/>
    </xf>
    <xf numFmtId="0" fontId="8" fillId="0" borderId="0" xfId="0" applyFont="1" applyAlignment="1" quotePrefix="1">
      <alignment vertical="top"/>
    </xf>
    <xf numFmtId="164" fontId="8" fillId="0" borderId="0" xfId="15" applyNumberFormat="1" applyFont="1" applyBorder="1" applyAlignment="1" quotePrefix="1">
      <alignment horizontal="right" vertical="top"/>
    </xf>
    <xf numFmtId="164" fontId="8" fillId="0" borderId="9" xfId="15" applyNumberFormat="1" applyFont="1" applyBorder="1" applyAlignment="1">
      <alignment horizontal="right" vertical="top"/>
    </xf>
    <xf numFmtId="43" fontId="9" fillId="0" borderId="0" xfId="15" applyFont="1" applyAlignment="1" quotePrefix="1">
      <alignment horizontal="center" vertical="top"/>
    </xf>
    <xf numFmtId="43" fontId="9" fillId="0" borderId="0" xfId="0" applyNumberFormat="1" applyFont="1" applyAlignment="1">
      <alignment horizontal="center" vertical="top"/>
    </xf>
    <xf numFmtId="43" fontId="8" fillId="0" borderId="3" xfId="15" applyFont="1" applyBorder="1" applyAlignment="1">
      <alignment vertical="top"/>
    </xf>
    <xf numFmtId="0" fontId="8" fillId="0" borderId="0" xfId="0" applyFont="1" applyAlignment="1">
      <alignment vertical="top" wrapText="1"/>
    </xf>
    <xf numFmtId="43" fontId="8" fillId="0" borderId="0" xfId="15" applyNumberFormat="1" applyFont="1" applyBorder="1" applyAlignment="1">
      <alignment vertical="top"/>
    </xf>
    <xf numFmtId="0" fontId="10" fillId="0" borderId="0" xfId="0" applyFont="1" applyAlignment="1" quotePrefix="1">
      <alignment horizontal="left" vertical="top" wrapText="1"/>
    </xf>
    <xf numFmtId="164" fontId="8" fillId="0" borderId="2" xfId="15" applyNumberFormat="1" applyFont="1" applyBorder="1" applyAlignment="1">
      <alignment horizontal="right" vertical="top"/>
    </xf>
    <xf numFmtId="0" fontId="11" fillId="0" borderId="0" xfId="0" applyFont="1" applyAlignment="1">
      <alignment vertical="top"/>
    </xf>
    <xf numFmtId="43" fontId="9" fillId="0" borderId="0" xfId="15" applyFont="1" applyBorder="1" applyAlignment="1" quotePrefix="1">
      <alignment horizontal="right" vertical="top"/>
    </xf>
    <xf numFmtId="41" fontId="8" fillId="0" borderId="0" xfId="15" applyNumberFormat="1" applyFont="1" applyBorder="1" applyAlignment="1">
      <alignment vertical="top"/>
    </xf>
    <xf numFmtId="41" fontId="8" fillId="0" borderId="0" xfId="0" applyNumberFormat="1" applyFont="1" applyFill="1" applyAlignment="1">
      <alignment vertical="top"/>
    </xf>
    <xf numFmtId="41" fontId="8" fillId="0" borderId="0" xfId="15" applyNumberFormat="1" applyFont="1" applyFill="1" applyBorder="1" applyAlignment="1">
      <alignment vertical="top"/>
    </xf>
    <xf numFmtId="41" fontId="8" fillId="0" borderId="2" xfId="15" applyNumberFormat="1" applyFont="1" applyBorder="1" applyAlignment="1">
      <alignment vertical="top"/>
    </xf>
    <xf numFmtId="0" fontId="8" fillId="0" borderId="5" xfId="0" applyFont="1" applyBorder="1" applyAlignment="1">
      <alignment vertical="top"/>
    </xf>
    <xf numFmtId="43" fontId="9" fillId="0" borderId="4" xfId="15" applyNumberFormat="1" applyFont="1" applyBorder="1" applyAlignment="1" quotePrefix="1">
      <alignment horizontal="center" vertical="top"/>
    </xf>
    <xf numFmtId="0" fontId="9" fillId="0" borderId="7" xfId="0" applyFont="1" applyBorder="1" applyAlignment="1">
      <alignment horizontal="center" vertical="top"/>
    </xf>
    <xf numFmtId="43" fontId="9" fillId="0" borderId="10" xfId="15" applyFont="1" applyBorder="1" applyAlignment="1">
      <alignment horizontal="center" vertical="top"/>
    </xf>
    <xf numFmtId="43" fontId="9" fillId="0" borderId="8" xfId="15" applyNumberFormat="1" applyFont="1" applyBorder="1" applyAlignment="1" quotePrefix="1">
      <alignment horizontal="center" vertical="top"/>
    </xf>
    <xf numFmtId="0" fontId="8" fillId="0" borderId="10" xfId="0" applyFont="1" applyBorder="1" applyAlignment="1">
      <alignment horizontal="center" vertical="top"/>
    </xf>
    <xf numFmtId="41" fontId="8" fillId="0" borderId="0" xfId="15" applyNumberFormat="1" applyFont="1" applyBorder="1" applyAlignment="1">
      <alignment horizontal="right" vertical="top"/>
    </xf>
    <xf numFmtId="0" fontId="12" fillId="0" borderId="0" xfId="0" applyFont="1" applyAlignment="1">
      <alignment/>
    </xf>
    <xf numFmtId="164" fontId="12" fillId="0" borderId="0" xfId="15" applyNumberFormat="1" applyFont="1" applyAlignment="1">
      <alignment/>
    </xf>
    <xf numFmtId="0" fontId="8" fillId="0" borderId="0" xfId="0" applyFont="1" applyAlignment="1">
      <alignment/>
    </xf>
    <xf numFmtId="164" fontId="8" fillId="0" borderId="0" xfId="15" applyNumberFormat="1" applyFont="1" applyAlignment="1">
      <alignment/>
    </xf>
    <xf numFmtId="0" fontId="9" fillId="0" borderId="0" xfId="0" applyFont="1" applyAlignment="1">
      <alignment horizontal="justify" vertical="top" wrapText="1"/>
    </xf>
    <xf numFmtId="0" fontId="8" fillId="0" borderId="0" xfId="0" applyFont="1" applyFill="1" applyAlignment="1">
      <alignment horizontal="justify" vertical="top" wrapText="1"/>
    </xf>
    <xf numFmtId="0" fontId="8" fillId="0" borderId="0" xfId="0" applyFont="1" applyFill="1" applyAlignment="1">
      <alignment/>
    </xf>
    <xf numFmtId="0" fontId="8" fillId="0" borderId="0" xfId="0" applyFont="1" applyAlignment="1">
      <alignment horizontal="justify" vertical="top" wrapText="1"/>
    </xf>
    <xf numFmtId="164" fontId="8" fillId="0" borderId="0" xfId="15" applyNumberFormat="1" applyFont="1" applyAlignment="1">
      <alignment horizontal="center" vertical="top" wrapText="1"/>
    </xf>
    <xf numFmtId="164" fontId="8" fillId="0" borderId="0" xfId="15" applyNumberFormat="1" applyFont="1" applyAlignment="1">
      <alignment horizontal="justify" vertical="top" wrapText="1"/>
    </xf>
    <xf numFmtId="0" fontId="8" fillId="0" borderId="0" xfId="0" applyFont="1" applyAlignment="1">
      <alignment horizontal="right" vertical="top" wrapText="1"/>
    </xf>
    <xf numFmtId="164" fontId="9" fillId="0" borderId="0" xfId="15" applyNumberFormat="1" applyFont="1" applyAlignment="1">
      <alignment horizontal="justify" vertical="top" wrapText="1"/>
    </xf>
    <xf numFmtId="164" fontId="8" fillId="0" borderId="0" xfId="15" applyNumberFormat="1" applyFont="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164" fontId="8" fillId="0" borderId="0" xfId="15" applyNumberFormat="1" applyFont="1" applyBorder="1" applyAlignment="1">
      <alignment horizontal="right" vertical="top" wrapText="1"/>
    </xf>
    <xf numFmtId="164" fontId="8" fillId="0" borderId="1" xfId="15" applyNumberFormat="1" applyFont="1" applyBorder="1" applyAlignment="1">
      <alignment horizontal="justify" vertical="top" wrapText="1"/>
    </xf>
    <xf numFmtId="164" fontId="8" fillId="0" borderId="1" xfId="15" applyNumberFormat="1" applyFont="1" applyBorder="1" applyAlignment="1">
      <alignment horizontal="center" vertical="top" wrapText="1"/>
    </xf>
    <xf numFmtId="0" fontId="9" fillId="0" borderId="0" xfId="0" applyFont="1" applyAlignment="1">
      <alignment vertical="top" wrapText="1"/>
    </xf>
    <xf numFmtId="164" fontId="8" fillId="0" borderId="0" xfId="15" applyNumberFormat="1" applyFont="1" applyFill="1" applyAlignment="1">
      <alignment horizontal="center" vertical="top" wrapText="1"/>
    </xf>
    <xf numFmtId="164" fontId="8" fillId="0" borderId="1" xfId="15" applyNumberFormat="1" applyFont="1" applyFill="1" applyBorder="1" applyAlignment="1">
      <alignment horizontal="center" vertical="top" wrapText="1"/>
    </xf>
    <xf numFmtId="164" fontId="8" fillId="0" borderId="0" xfId="15" applyNumberFormat="1" applyFont="1" applyBorder="1" applyAlignment="1">
      <alignment horizontal="center" vertical="top" wrapText="1"/>
    </xf>
    <xf numFmtId="164" fontId="8" fillId="0" borderId="11" xfId="15" applyNumberFormat="1" applyFont="1" applyBorder="1" applyAlignment="1">
      <alignment horizontal="center" vertical="top" wrapText="1"/>
    </xf>
    <xf numFmtId="43" fontId="8" fillId="0" borderId="0" xfId="15" applyFont="1" applyBorder="1" applyAlignment="1">
      <alignment horizontal="center" vertical="top"/>
    </xf>
    <xf numFmtId="164" fontId="8" fillId="0" borderId="0" xfId="15" applyNumberFormat="1" applyFont="1" applyFill="1" applyAlignment="1">
      <alignment horizontal="center" vertical="top"/>
    </xf>
    <xf numFmtId="164" fontId="8" fillId="0" borderId="0" xfId="15" applyNumberFormat="1" applyFont="1" applyFill="1" applyBorder="1" applyAlignment="1">
      <alignment horizontal="center" vertical="top"/>
    </xf>
    <xf numFmtId="43" fontId="8" fillId="0" borderId="1" xfId="15" applyFont="1" applyBorder="1" applyAlignment="1">
      <alignment horizontal="center" vertical="top"/>
    </xf>
    <xf numFmtId="164" fontId="8" fillId="0" borderId="0" xfId="15" applyNumberFormat="1" applyFont="1" applyAlignment="1">
      <alignment horizontal="center" vertical="top"/>
    </xf>
    <xf numFmtId="164" fontId="8" fillId="0" borderId="1" xfId="15" applyNumberFormat="1" applyFont="1" applyBorder="1" applyAlignment="1">
      <alignment horizontal="center" vertical="top"/>
    </xf>
    <xf numFmtId="43" fontId="8" fillId="0" borderId="2" xfId="15" applyFont="1" applyBorder="1" applyAlignment="1">
      <alignment horizontal="center" vertical="top"/>
    </xf>
    <xf numFmtId="164" fontId="8" fillId="0" borderId="3" xfId="15" applyNumberFormat="1" applyFont="1" applyBorder="1" applyAlignment="1">
      <alignment horizontal="center" vertical="top"/>
    </xf>
    <xf numFmtId="43" fontId="8" fillId="0" borderId="0" xfId="15" applyFont="1" applyFill="1" applyBorder="1" applyAlignment="1">
      <alignment horizontal="center" vertical="top"/>
    </xf>
    <xf numFmtId="0" fontId="3" fillId="0" borderId="0" xfId="0" applyFont="1" applyFill="1" applyAlignment="1">
      <alignment horizontal="justify" vertical="top" wrapText="1"/>
    </xf>
    <xf numFmtId="0" fontId="2" fillId="0" borderId="0" xfId="0" applyFont="1" applyFill="1" applyAlignment="1">
      <alignment horizontal="right" vertical="top"/>
    </xf>
    <xf numFmtId="164" fontId="2" fillId="0" borderId="0" xfId="15" applyNumberFormat="1" applyFont="1" applyFill="1" applyBorder="1" applyAlignment="1">
      <alignment horizontal="right" vertical="top"/>
    </xf>
    <xf numFmtId="0" fontId="3" fillId="0" borderId="0" xfId="0" applyFont="1" applyFill="1" applyAlignment="1">
      <alignment vertical="top" wrapText="1"/>
    </xf>
    <xf numFmtId="38" fontId="3" fillId="0" borderId="0" xfId="0" applyNumberFormat="1" applyFont="1" applyFill="1" applyAlignment="1">
      <alignment vertical="top"/>
    </xf>
    <xf numFmtId="164" fontId="3" fillId="0" borderId="0" xfId="15" applyNumberFormat="1" applyFont="1" applyFill="1" applyBorder="1" applyAlignment="1">
      <alignment vertical="top" wrapText="1"/>
    </xf>
    <xf numFmtId="0" fontId="2" fillId="0" borderId="0" xfId="0" applyFont="1" applyFill="1" applyBorder="1" applyAlignment="1">
      <alignment vertical="top"/>
    </xf>
    <xf numFmtId="43" fontId="2" fillId="0" borderId="0" xfId="15" applyFont="1" applyFill="1" applyAlignment="1" quotePrefix="1">
      <alignment horizontal="right" vertical="top"/>
    </xf>
    <xf numFmtId="0" fontId="2" fillId="0" borderId="0" xfId="0" applyFont="1" applyFill="1" applyAlignment="1" quotePrefix="1">
      <alignment horizontal="right" vertical="top"/>
    </xf>
    <xf numFmtId="43" fontId="9" fillId="0" borderId="12" xfId="15" applyFont="1" applyBorder="1" applyAlignment="1">
      <alignment horizontal="center" vertical="center"/>
    </xf>
    <xf numFmtId="0" fontId="2" fillId="0" borderId="0" xfId="0" applyFont="1" applyFill="1" applyAlignment="1">
      <alignment vertical="top"/>
    </xf>
    <xf numFmtId="0" fontId="9" fillId="0" borderId="0" xfId="0" applyFont="1" applyAlignment="1">
      <alignment horizontal="center" vertical="top" wrapText="1"/>
    </xf>
    <xf numFmtId="0" fontId="2" fillId="0" borderId="0" xfId="0" applyFont="1" applyFill="1" applyBorder="1" applyAlignment="1" quotePrefix="1">
      <alignment vertical="top"/>
    </xf>
    <xf numFmtId="0" fontId="3" fillId="0" borderId="0" xfId="0" applyFont="1" applyFill="1" applyBorder="1" applyAlignment="1">
      <alignment horizontal="justify" vertical="top"/>
    </xf>
    <xf numFmtId="164" fontId="3" fillId="0" borderId="0" xfId="15" applyNumberFormat="1" applyFont="1" applyFill="1" applyBorder="1" applyAlignment="1">
      <alignment vertical="top"/>
    </xf>
    <xf numFmtId="0" fontId="2" fillId="0" borderId="0" xfId="0" applyFont="1" applyFill="1" applyAlignment="1">
      <alignment/>
    </xf>
    <xf numFmtId="164" fontId="2" fillId="0" borderId="0" xfId="15" applyNumberFormat="1" applyFont="1" applyFill="1" applyBorder="1" applyAlignment="1" quotePrefix="1">
      <alignment horizontal="right" vertical="top"/>
    </xf>
    <xf numFmtId="0" fontId="2" fillId="0" borderId="0" xfId="0" applyFont="1" applyFill="1" applyAlignment="1" quotePrefix="1">
      <alignment vertical="top"/>
    </xf>
    <xf numFmtId="0" fontId="2" fillId="0" borderId="0" xfId="0" applyFont="1" applyFill="1" applyBorder="1" applyAlignment="1">
      <alignment horizontal="right" vertical="top"/>
    </xf>
    <xf numFmtId="164" fontId="2" fillId="0" borderId="0" xfId="15" applyNumberFormat="1" applyFont="1" applyFill="1" applyAlignment="1">
      <alignment horizontal="right" vertical="top"/>
    </xf>
    <xf numFmtId="0" fontId="2" fillId="0" borderId="0" xfId="0" applyFont="1" applyFill="1" applyBorder="1" applyAlignment="1" quotePrefix="1">
      <alignment horizontal="right" vertical="top"/>
    </xf>
    <xf numFmtId="164" fontId="3" fillId="0" borderId="0" xfId="15" applyNumberFormat="1" applyFont="1" applyFill="1" applyAlignment="1">
      <alignment horizontal="justify" vertical="top"/>
    </xf>
    <xf numFmtId="164" fontId="3" fillId="0" borderId="0" xfId="15" applyNumberFormat="1" applyFont="1" applyFill="1" applyAlignment="1">
      <alignment horizontal="right" vertical="top"/>
    </xf>
    <xf numFmtId="164" fontId="3" fillId="0" borderId="2" xfId="15" applyNumberFormat="1" applyFont="1" applyFill="1" applyBorder="1" applyAlignment="1">
      <alignment horizontal="justify" vertical="top"/>
    </xf>
    <xf numFmtId="0" fontId="2" fillId="0" borderId="0" xfId="0" applyFont="1" applyFill="1" applyBorder="1" applyAlignment="1">
      <alignment horizontal="justify" vertical="top"/>
    </xf>
    <xf numFmtId="40" fontId="3" fillId="0" borderId="3" xfId="0" applyNumberFormat="1" applyFont="1" applyFill="1" applyBorder="1" applyAlignment="1">
      <alignment vertical="top"/>
    </xf>
    <xf numFmtId="0" fontId="4" fillId="0" borderId="0" xfId="0" applyFont="1" applyFill="1" applyAlignment="1">
      <alignment horizontal="justify" vertical="top"/>
    </xf>
    <xf numFmtId="0" fontId="2" fillId="0" borderId="0" xfId="0" applyFont="1" applyFill="1" applyAlignment="1">
      <alignment horizontal="justify" vertical="top"/>
    </xf>
    <xf numFmtId="0" fontId="3" fillId="0" borderId="0" xfId="0" applyFont="1" applyFill="1" applyAlignment="1">
      <alignment/>
    </xf>
    <xf numFmtId="0" fontId="2" fillId="0" borderId="0" xfId="0" applyFont="1" applyFill="1" applyAlignment="1">
      <alignment horizontal="center" vertical="top"/>
    </xf>
    <xf numFmtId="0" fontId="3" fillId="0" borderId="0" xfId="0" applyFont="1" applyFill="1" applyAlignment="1">
      <alignment horizontal="center" vertical="top"/>
    </xf>
    <xf numFmtId="164" fontId="2" fillId="0" borderId="0" xfId="15" applyNumberFormat="1" applyFont="1" applyFill="1" applyAlignment="1">
      <alignment horizontal="center" vertical="top"/>
    </xf>
    <xf numFmtId="38" fontId="3" fillId="0" borderId="0" xfId="0" applyNumberFormat="1" applyFont="1" applyFill="1" applyAlignment="1">
      <alignment horizontal="right" vertical="top"/>
    </xf>
    <xf numFmtId="38" fontId="3" fillId="0" borderId="2" xfId="0" applyNumberFormat="1" applyFont="1" applyFill="1" applyBorder="1" applyAlignment="1">
      <alignment horizontal="right" vertical="top"/>
    </xf>
    <xf numFmtId="40" fontId="8" fillId="0" borderId="0" xfId="15" applyNumberFormat="1" applyFont="1" applyFill="1" applyBorder="1" applyAlignment="1">
      <alignment vertical="top"/>
    </xf>
    <xf numFmtId="164" fontId="15" fillId="0" borderId="0" xfId="15" applyNumberFormat="1" applyFont="1" applyBorder="1" applyAlignment="1">
      <alignment vertical="top"/>
    </xf>
    <xf numFmtId="164" fontId="8" fillId="0" borderId="0" xfId="15" applyNumberFormat="1" applyFont="1" applyFill="1" applyAlignment="1">
      <alignment horizontal="justify" vertical="top" wrapText="1"/>
    </xf>
    <xf numFmtId="164" fontId="8" fillId="0" borderId="0" xfId="15" applyNumberFormat="1" applyFont="1" applyBorder="1" applyAlignment="1">
      <alignment horizontal="justify" vertical="top" wrapText="1"/>
    </xf>
    <xf numFmtId="0" fontId="10" fillId="0" borderId="0" xfId="0" applyFont="1" applyFill="1" applyAlignment="1">
      <alignment vertical="top"/>
    </xf>
    <xf numFmtId="164" fontId="3" fillId="0" borderId="0" xfId="15" applyNumberFormat="1" applyFont="1" applyFill="1" applyBorder="1" applyAlignment="1">
      <alignment horizontal="justify" vertical="top"/>
    </xf>
    <xf numFmtId="0" fontId="9" fillId="0" borderId="10" xfId="0" applyFont="1" applyBorder="1" applyAlignment="1">
      <alignment horizontal="center" vertical="top"/>
    </xf>
    <xf numFmtId="0" fontId="3" fillId="0" borderId="0" xfId="0" applyFont="1" applyFill="1" applyAlignment="1">
      <alignment horizontal="left" vertical="top"/>
    </xf>
    <xf numFmtId="15" fontId="9" fillId="0" borderId="10" xfId="0" applyNumberFormat="1" applyFont="1" applyBorder="1" applyAlignment="1" quotePrefix="1">
      <alignment horizontal="center"/>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17" fillId="0" borderId="0" xfId="0" applyFont="1" applyAlignment="1">
      <alignment horizontal="center" vertical="top"/>
    </xf>
    <xf numFmtId="0" fontId="8" fillId="0" borderId="12" xfId="0" applyFont="1" applyBorder="1" applyAlignment="1">
      <alignment vertical="top"/>
    </xf>
    <xf numFmtId="43" fontId="3" fillId="0" borderId="0" xfId="15" applyFont="1" applyFill="1" applyBorder="1" applyAlignment="1">
      <alignment vertical="top"/>
    </xf>
    <xf numFmtId="164" fontId="3" fillId="0" borderId="0" xfId="15" applyNumberFormat="1" applyFont="1" applyFill="1" applyAlignment="1">
      <alignment vertical="top"/>
    </xf>
    <xf numFmtId="164" fontId="3" fillId="0" borderId="1" xfId="15" applyNumberFormat="1" applyFont="1" applyFill="1" applyBorder="1" applyAlignment="1">
      <alignment vertical="top"/>
    </xf>
    <xf numFmtId="164" fontId="3" fillId="0" borderId="0" xfId="15" applyNumberFormat="1" applyFont="1" applyFill="1" applyBorder="1" applyAlignment="1">
      <alignment horizontal="right" vertical="top"/>
    </xf>
    <xf numFmtId="164" fontId="3" fillId="0" borderId="2" xfId="15" applyNumberFormat="1" applyFont="1" applyFill="1" applyBorder="1" applyAlignment="1">
      <alignment vertical="top"/>
    </xf>
    <xf numFmtId="43" fontId="2" fillId="0" borderId="0" xfId="15" applyFont="1" applyFill="1" applyBorder="1" applyAlignment="1">
      <alignment horizontal="right" vertical="top"/>
    </xf>
    <xf numFmtId="0" fontId="2" fillId="0" borderId="0" xfId="0" applyFont="1" applyFill="1" applyBorder="1" applyAlignment="1">
      <alignment horizontal="left" vertical="top"/>
    </xf>
    <xf numFmtId="0" fontId="3" fillId="0" borderId="0" xfId="0" applyFont="1" applyFill="1" applyAlignment="1">
      <alignment wrapText="1"/>
    </xf>
    <xf numFmtId="43" fontId="2" fillId="0" borderId="0" xfId="15" applyFont="1" applyFill="1" applyAlignment="1">
      <alignment horizontal="right" vertical="top"/>
    </xf>
    <xf numFmtId="0" fontId="13" fillId="0" borderId="0" xfId="0" applyFont="1" applyFill="1" applyBorder="1" applyAlignment="1">
      <alignment vertical="top"/>
    </xf>
    <xf numFmtId="0" fontId="14" fillId="0" borderId="0" xfId="0" applyFont="1" applyFill="1" applyAlignment="1">
      <alignment vertical="top"/>
    </xf>
    <xf numFmtId="164" fontId="3" fillId="0" borderId="0" xfId="15" applyNumberFormat="1" applyFont="1" applyFill="1" applyBorder="1" applyAlignment="1" quotePrefix="1">
      <alignment horizontal="right" vertical="top"/>
    </xf>
    <xf numFmtId="164" fontId="3" fillId="0" borderId="1" xfId="15" applyNumberFormat="1" applyFont="1" applyFill="1" applyBorder="1" applyAlignment="1" quotePrefix="1">
      <alignment horizontal="right" vertical="top"/>
    </xf>
    <xf numFmtId="164" fontId="3" fillId="0" borderId="2" xfId="15" applyNumberFormat="1" applyFont="1" applyFill="1" applyBorder="1" applyAlignment="1" quotePrefix="1">
      <alignment horizontal="right" vertical="top"/>
    </xf>
    <xf numFmtId="0" fontId="13" fillId="0" borderId="0" xfId="0" applyFont="1" applyFill="1" applyAlignment="1">
      <alignment vertical="top"/>
    </xf>
    <xf numFmtId="164" fontId="3" fillId="0" borderId="2" xfId="15" applyNumberFormat="1" applyFont="1" applyFill="1" applyBorder="1" applyAlignment="1">
      <alignment vertical="top" wrapText="1"/>
    </xf>
    <xf numFmtId="0" fontId="16" fillId="0" borderId="0" xfId="0" applyFont="1" applyFill="1" applyBorder="1" applyAlignment="1">
      <alignment vertical="top"/>
    </xf>
    <xf numFmtId="164" fontId="3" fillId="0" borderId="13" xfId="15" applyNumberFormat="1" applyFont="1" applyFill="1" applyBorder="1" applyAlignment="1">
      <alignment horizontal="justify" vertical="top" wrapText="1"/>
    </xf>
    <xf numFmtId="0" fontId="3" fillId="0" borderId="0" xfId="0" applyNumberFormat="1" applyFont="1" applyFill="1" applyAlignment="1">
      <alignment vertical="top" wrapText="1"/>
    </xf>
    <xf numFmtId="164" fontId="3" fillId="0" borderId="0" xfId="0" applyNumberFormat="1" applyFont="1" applyFill="1" applyAlignment="1">
      <alignment horizontal="justify" vertical="top"/>
    </xf>
    <xf numFmtId="16" fontId="2" fillId="0" borderId="0" xfId="15" applyNumberFormat="1" applyFont="1" applyFill="1" applyBorder="1" applyAlignment="1" quotePrefix="1">
      <alignment horizontal="center" vertical="top"/>
    </xf>
    <xf numFmtId="43" fontId="2" fillId="0" borderId="0" xfId="15" applyFont="1" applyFill="1" applyBorder="1" applyAlignment="1">
      <alignment horizontal="center" vertical="top"/>
    </xf>
    <xf numFmtId="164" fontId="2" fillId="0" borderId="0" xfId="15" applyNumberFormat="1" applyFont="1" applyFill="1" applyBorder="1" applyAlignment="1" quotePrefix="1">
      <alignment horizontal="center" vertical="top"/>
    </xf>
    <xf numFmtId="0" fontId="2" fillId="0" borderId="0" xfId="0" applyFont="1" applyFill="1" applyBorder="1" applyAlignment="1">
      <alignment horizontal="center" vertical="top"/>
    </xf>
    <xf numFmtId="0" fontId="8" fillId="0" borderId="0" xfId="0" applyFont="1" applyBorder="1" applyAlignment="1">
      <alignment horizontal="right" vertical="top" wrapText="1"/>
    </xf>
    <xf numFmtId="164" fontId="8" fillId="0" borderId="11" xfId="15" applyNumberFormat="1" applyFont="1" applyBorder="1" applyAlignment="1">
      <alignment horizontal="justify" vertical="top" wrapText="1"/>
    </xf>
    <xf numFmtId="164" fontId="3" fillId="0" borderId="0" xfId="0" applyNumberFormat="1" applyFont="1" applyFill="1" applyAlignment="1">
      <alignment vertical="top"/>
    </xf>
    <xf numFmtId="0" fontId="4" fillId="0" borderId="0" xfId="0" applyFont="1" applyFill="1" applyAlignment="1">
      <alignment vertical="top"/>
    </xf>
    <xf numFmtId="164" fontId="3" fillId="0" borderId="11" xfId="15" applyNumberFormat="1" applyFont="1" applyFill="1" applyBorder="1" applyAlignment="1" quotePrefix="1">
      <alignment horizontal="right" vertical="top"/>
    </xf>
    <xf numFmtId="0" fontId="3" fillId="0" borderId="0" xfId="0" applyFont="1" applyFill="1" applyAlignment="1">
      <alignment horizontal="justify" vertical="top" wrapText="1"/>
    </xf>
    <xf numFmtId="0" fontId="7" fillId="0" borderId="0" xfId="0" applyFont="1" applyBorder="1" applyAlignment="1">
      <alignment wrapText="1"/>
    </xf>
    <xf numFmtId="0" fontId="9" fillId="0" borderId="5" xfId="0" applyFont="1" applyBorder="1" applyAlignment="1">
      <alignment horizontal="center" vertical="top"/>
    </xf>
    <xf numFmtId="0" fontId="9" fillId="0" borderId="14" xfId="0" applyFont="1" applyBorder="1" applyAlignment="1">
      <alignment horizontal="center" vertical="top"/>
    </xf>
    <xf numFmtId="0" fontId="8" fillId="0" borderId="0" xfId="0" applyFont="1" applyFill="1" applyAlignment="1">
      <alignment horizontal="left" vertical="top" wrapText="1"/>
    </xf>
    <xf numFmtId="43" fontId="9" fillId="0" borderId="4" xfId="15" applyFont="1" applyBorder="1" applyAlignment="1">
      <alignment horizontal="center" vertical="top"/>
    </xf>
    <xf numFmtId="43" fontId="9" fillId="0" borderId="15" xfId="15" applyFont="1" applyBorder="1" applyAlignment="1">
      <alignment horizontal="center" vertical="top"/>
    </xf>
    <xf numFmtId="16" fontId="9" fillId="0" borderId="6" xfId="15" applyNumberFormat="1" applyFont="1" applyBorder="1" applyAlignment="1" quotePrefix="1">
      <alignment horizontal="center" vertical="top"/>
    </xf>
    <xf numFmtId="43" fontId="9" fillId="0" borderId="16" xfId="15" applyFont="1" applyBorder="1" applyAlignment="1">
      <alignment horizontal="center" vertical="top"/>
    </xf>
    <xf numFmtId="0" fontId="8" fillId="0" borderId="0" xfId="0" applyFont="1" applyFill="1" applyAlignment="1">
      <alignment horizontal="justify" vertical="top"/>
    </xf>
    <xf numFmtId="0" fontId="10" fillId="0" borderId="0" xfId="0" applyFont="1" applyAlignment="1" quotePrefix="1">
      <alignment horizontal="left" vertical="top" wrapText="1"/>
    </xf>
    <xf numFmtId="43" fontId="9" fillId="0" borderId="17" xfId="15" applyNumberFormat="1" applyFont="1" applyBorder="1" applyAlignment="1">
      <alignment horizontal="center" vertical="center" wrapText="1"/>
    </xf>
    <xf numFmtId="43" fontId="9" fillId="0" borderId="18" xfId="15" applyNumberFormat="1" applyFont="1" applyBorder="1" applyAlignment="1">
      <alignment horizontal="center" vertical="center" wrapText="1"/>
    </xf>
    <xf numFmtId="0" fontId="8" fillId="0" borderId="0" xfId="0" applyFont="1" applyAlignment="1">
      <alignment horizontal="left" wrapText="1"/>
    </xf>
    <xf numFmtId="0" fontId="9" fillId="0" borderId="5" xfId="0" applyFont="1" applyBorder="1" applyAlignment="1">
      <alignment horizontal="center"/>
    </xf>
    <xf numFmtId="0" fontId="9" fillId="0" borderId="14" xfId="0" applyFont="1" applyBorder="1" applyAlignment="1">
      <alignment horizontal="center"/>
    </xf>
    <xf numFmtId="0" fontId="9" fillId="0" borderId="6" xfId="0" applyFont="1" applyBorder="1" applyAlignment="1">
      <alignment horizontal="center"/>
    </xf>
    <xf numFmtId="0" fontId="9" fillId="0" borderId="16" xfId="0" applyFont="1" applyBorder="1" applyAlignment="1">
      <alignment horizontal="center"/>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justify" vertical="top"/>
    </xf>
    <xf numFmtId="0" fontId="3" fillId="0" borderId="0" xfId="0" applyFont="1" applyFill="1" applyAlignment="1">
      <alignment horizontal="justify" vertical="top"/>
    </xf>
    <xf numFmtId="0" fontId="3" fillId="0" borderId="0" xfId="0" applyFont="1" applyFill="1" applyAlignment="1">
      <alignment wrapText="1"/>
    </xf>
    <xf numFmtId="49" fontId="3" fillId="0" borderId="0" xfId="0" applyNumberFormat="1" applyFont="1" applyFill="1" applyAlignment="1">
      <alignment horizontal="left" vertical="top"/>
    </xf>
    <xf numFmtId="0" fontId="10"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zoomScale="90" zoomScaleNormal="90" workbookViewId="0" topLeftCell="A1">
      <selection activeCell="B29" sqref="B29"/>
    </sheetView>
  </sheetViews>
  <sheetFormatPr defaultColWidth="9.140625" defaultRowHeight="12.75"/>
  <cols>
    <col min="1" max="1" width="41.00390625" style="7" customWidth="1"/>
    <col min="2" max="2" width="2.140625" style="7" customWidth="1"/>
    <col min="3" max="3" width="2.28125" style="7" customWidth="1"/>
    <col min="4" max="4" width="10.7109375" style="7" customWidth="1"/>
    <col min="5" max="5" width="11.00390625" style="7" customWidth="1"/>
    <col min="6" max="6" width="9.8515625" style="7" bestFit="1" customWidth="1"/>
    <col min="7" max="7" width="11.28125" style="7" customWidth="1"/>
    <col min="8" max="16384" width="9.140625" style="7" customWidth="1"/>
  </cols>
  <sheetData>
    <row r="1" spans="1:3" ht="15">
      <c r="A1" s="166"/>
      <c r="B1" s="6"/>
      <c r="C1" s="5"/>
    </row>
    <row r="2" spans="1:3" ht="18" customHeight="1">
      <c r="A2" s="166"/>
      <c r="B2" s="6"/>
      <c r="C2" s="5"/>
    </row>
    <row r="3" spans="1:2" ht="8.25" customHeight="1">
      <c r="A3" s="8"/>
      <c r="B3" s="8"/>
    </row>
    <row r="4" spans="1:2" ht="15">
      <c r="A4" s="8" t="s">
        <v>157</v>
      </c>
      <c r="B4" s="8"/>
    </row>
    <row r="5" spans="1:2" ht="15">
      <c r="A5" s="8" t="s">
        <v>113</v>
      </c>
      <c r="B5" s="8"/>
    </row>
    <row r="6" spans="1:2" ht="15">
      <c r="A6" s="8" t="s">
        <v>218</v>
      </c>
      <c r="B6" s="8"/>
    </row>
    <row r="7" spans="1:2" ht="15">
      <c r="A7" s="8" t="s">
        <v>2</v>
      </c>
      <c r="B7" s="8"/>
    </row>
    <row r="10" spans="6:7" ht="14.25">
      <c r="F10" s="134"/>
      <c r="G10" s="134"/>
    </row>
    <row r="11" spans="4:7" ht="15">
      <c r="D11" s="167" t="s">
        <v>118</v>
      </c>
      <c r="E11" s="168"/>
      <c r="F11" s="167" t="s">
        <v>178</v>
      </c>
      <c r="G11" s="168"/>
    </row>
    <row r="12" spans="4:7" ht="15">
      <c r="D12" s="170" t="s">
        <v>238</v>
      </c>
      <c r="E12" s="171"/>
      <c r="F12" s="170" t="s">
        <v>224</v>
      </c>
      <c r="G12" s="171"/>
    </row>
    <row r="13" spans="4:7" ht="15">
      <c r="D13" s="172" t="s">
        <v>220</v>
      </c>
      <c r="E13" s="173"/>
      <c r="F13" s="172" t="str">
        <f>D13</f>
        <v>30 Sept</v>
      </c>
      <c r="G13" s="173"/>
    </row>
    <row r="14" spans="4:7" ht="15">
      <c r="D14" s="26" t="s">
        <v>119</v>
      </c>
      <c r="E14" s="28" t="s">
        <v>120</v>
      </c>
      <c r="F14" s="26" t="s">
        <v>119</v>
      </c>
      <c r="G14" s="28" t="s">
        <v>120</v>
      </c>
    </row>
    <row r="15" spans="3:7" ht="15">
      <c r="C15" s="30"/>
      <c r="D15" s="27" t="s">
        <v>5</v>
      </c>
      <c r="E15" s="29" t="s">
        <v>5</v>
      </c>
      <c r="F15" s="27" t="s">
        <v>5</v>
      </c>
      <c r="G15" s="29" t="s">
        <v>5</v>
      </c>
    </row>
    <row r="17" spans="1:7" ht="14.25">
      <c r="A17" s="7" t="s">
        <v>6</v>
      </c>
      <c r="D17" s="11">
        <v>9362</v>
      </c>
      <c r="E17" s="80" t="s">
        <v>7</v>
      </c>
      <c r="F17" s="11">
        <v>19082</v>
      </c>
      <c r="G17" s="80" t="s">
        <v>7</v>
      </c>
    </row>
    <row r="18" spans="4:7" ht="14.25">
      <c r="D18" s="12"/>
      <c r="E18" s="81"/>
      <c r="F18" s="12"/>
      <c r="G18" s="81"/>
    </row>
    <row r="19" spans="1:7" ht="14.25">
      <c r="A19" s="7" t="s">
        <v>114</v>
      </c>
      <c r="D19" s="11">
        <v>28</v>
      </c>
      <c r="E19" s="80" t="s">
        <v>7</v>
      </c>
      <c r="F19" s="11">
        <v>175</v>
      </c>
      <c r="G19" s="80" t="s">
        <v>7</v>
      </c>
    </row>
    <row r="20" spans="4:7" ht="14.25">
      <c r="D20" s="15"/>
      <c r="E20" s="82"/>
      <c r="F20" s="15"/>
      <c r="G20" s="82"/>
    </row>
    <row r="21" spans="1:7" ht="14.25">
      <c r="A21" s="7" t="s">
        <v>115</v>
      </c>
      <c r="D21" s="11">
        <v>-6673</v>
      </c>
      <c r="E21" s="80" t="s">
        <v>7</v>
      </c>
      <c r="F21" s="11">
        <v>-14443</v>
      </c>
      <c r="G21" s="80" t="s">
        <v>7</v>
      </c>
    </row>
    <row r="22" spans="4:7" ht="14.25">
      <c r="D22" s="12"/>
      <c r="E22" s="81"/>
      <c r="F22" s="12"/>
      <c r="G22" s="81"/>
    </row>
    <row r="23" spans="1:7" ht="14.25">
      <c r="A23" s="7" t="s">
        <v>116</v>
      </c>
      <c r="D23" s="11">
        <v>-609</v>
      </c>
      <c r="E23" s="80" t="s">
        <v>7</v>
      </c>
      <c r="F23" s="11">
        <v>-799</v>
      </c>
      <c r="G23" s="80" t="s">
        <v>7</v>
      </c>
    </row>
    <row r="24" spans="4:7" ht="14.25">
      <c r="D24" s="12"/>
      <c r="E24" s="81"/>
      <c r="F24" s="12"/>
      <c r="G24" s="81"/>
    </row>
    <row r="25" spans="1:7" ht="14.25">
      <c r="A25" s="7" t="s">
        <v>8</v>
      </c>
      <c r="D25" s="16">
        <v>-131</v>
      </c>
      <c r="E25" s="83" t="s">
        <v>7</v>
      </c>
      <c r="F25" s="16">
        <v>-331</v>
      </c>
      <c r="G25" s="83" t="s">
        <v>7</v>
      </c>
    </row>
    <row r="26" spans="4:7" ht="14.25">
      <c r="D26" s="12"/>
      <c r="E26" s="81"/>
      <c r="F26" s="12"/>
      <c r="G26" s="81"/>
    </row>
    <row r="27" spans="1:7" ht="12.75" customHeight="1">
      <c r="A27" s="8" t="s">
        <v>9</v>
      </c>
      <c r="B27" s="8"/>
      <c r="D27" s="11">
        <f>SUM(D17:D25)</f>
        <v>1977</v>
      </c>
      <c r="E27" s="80" t="s">
        <v>7</v>
      </c>
      <c r="F27" s="11">
        <v>3684</v>
      </c>
      <c r="G27" s="84" t="str">
        <f>E27</f>
        <v>N/A</v>
      </c>
    </row>
    <row r="28" spans="4:7" ht="14.25">
      <c r="D28" s="11"/>
      <c r="E28" s="84"/>
      <c r="F28" s="11"/>
      <c r="G28" s="84"/>
    </row>
    <row r="29" spans="1:7" ht="14.25">
      <c r="A29" s="7" t="s">
        <v>10</v>
      </c>
      <c r="D29" s="11">
        <v>-178</v>
      </c>
      <c r="E29" s="80" t="s">
        <v>7</v>
      </c>
      <c r="F29" s="11">
        <v>-321</v>
      </c>
      <c r="G29" s="80" t="s">
        <v>7</v>
      </c>
    </row>
    <row r="30" spans="4:7" ht="12.75" customHeight="1">
      <c r="D30" s="16"/>
      <c r="E30" s="85"/>
      <c r="F30" s="16"/>
      <c r="G30" s="85"/>
    </row>
    <row r="31" spans="1:7" ht="15.75" thickBot="1">
      <c r="A31" s="8" t="s">
        <v>117</v>
      </c>
      <c r="B31" s="8"/>
      <c r="D31" s="17">
        <f>D27+D29</f>
        <v>1799</v>
      </c>
      <c r="E31" s="86" t="s">
        <v>7</v>
      </c>
      <c r="F31" s="17">
        <v>3363</v>
      </c>
      <c r="G31" s="86" t="s">
        <v>7</v>
      </c>
    </row>
    <row r="32" spans="4:7" ht="14.25">
      <c r="D32" s="11"/>
      <c r="E32" s="23"/>
      <c r="G32" s="23"/>
    </row>
    <row r="33" spans="1:7" ht="15">
      <c r="A33" s="8" t="s">
        <v>11</v>
      </c>
      <c r="B33" s="8"/>
      <c r="D33" s="11"/>
      <c r="E33" s="23"/>
      <c r="F33" s="18"/>
      <c r="G33" s="80"/>
    </row>
    <row r="34" spans="1:7" ht="15" thickBot="1">
      <c r="A34" s="13" t="s">
        <v>12</v>
      </c>
      <c r="B34" s="13"/>
      <c r="C34" s="13"/>
      <c r="D34" s="20">
        <f>D31</f>
        <v>1799</v>
      </c>
      <c r="E34" s="87" t="str">
        <f>E31</f>
        <v>N/A</v>
      </c>
      <c r="F34" s="20">
        <v>3363</v>
      </c>
      <c r="G34" s="87" t="str">
        <f>G31</f>
        <v>N/A</v>
      </c>
    </row>
    <row r="35" spans="4:7" ht="14.25">
      <c r="D35" s="11"/>
      <c r="E35" s="23"/>
      <c r="G35" s="23"/>
    </row>
    <row r="36" spans="1:7" ht="15">
      <c r="A36" s="8" t="s">
        <v>13</v>
      </c>
      <c r="B36" s="8"/>
      <c r="D36" s="11"/>
      <c r="E36" s="23"/>
      <c r="G36" s="23"/>
    </row>
    <row r="37" spans="1:7" ht="14.25">
      <c r="A37" s="7" t="s">
        <v>14</v>
      </c>
      <c r="D37" s="123">
        <f>D31/80000*100</f>
        <v>2.2487500000000002</v>
      </c>
      <c r="E37" s="88" t="s">
        <v>7</v>
      </c>
      <c r="F37" s="123">
        <f>F34/80000*100</f>
        <v>4.203749999999999</v>
      </c>
      <c r="G37" s="80" t="s">
        <v>7</v>
      </c>
    </row>
    <row r="38" ht="14.25">
      <c r="D38" s="11"/>
    </row>
    <row r="39" ht="14.25">
      <c r="D39" s="11"/>
    </row>
    <row r="40" spans="1:4" ht="15">
      <c r="A40" s="8" t="s">
        <v>15</v>
      </c>
      <c r="B40" s="8"/>
      <c r="D40" s="11"/>
    </row>
    <row r="41" spans="1:7" ht="14.25">
      <c r="A41" s="174" t="s">
        <v>153</v>
      </c>
      <c r="B41" s="174"/>
      <c r="C41" s="174"/>
      <c r="D41" s="174"/>
      <c r="E41" s="174"/>
      <c r="F41" s="174"/>
      <c r="G41" s="174"/>
    </row>
    <row r="42" spans="1:7" ht="32.25" customHeight="1">
      <c r="A42" s="174"/>
      <c r="B42" s="174"/>
      <c r="C42" s="174"/>
      <c r="D42" s="174"/>
      <c r="E42" s="174"/>
      <c r="F42" s="174"/>
      <c r="G42" s="174"/>
    </row>
    <row r="43" spans="1:7" ht="14.25">
      <c r="A43" s="13"/>
      <c r="B43" s="13"/>
      <c r="C43" s="13"/>
      <c r="D43" s="13"/>
      <c r="E43" s="13"/>
      <c r="F43" s="13"/>
      <c r="G43" s="13"/>
    </row>
    <row r="44" spans="1:7" ht="31.5" customHeight="1">
      <c r="A44" s="169" t="s">
        <v>135</v>
      </c>
      <c r="B44" s="169"/>
      <c r="C44" s="169"/>
      <c r="D44" s="169"/>
      <c r="E44" s="169"/>
      <c r="F44" s="169"/>
      <c r="G44" s="169"/>
    </row>
    <row r="45" spans="1:7" ht="12.75" customHeight="1">
      <c r="A45" s="22"/>
      <c r="B45" s="22"/>
      <c r="C45" s="22"/>
      <c r="D45" s="22"/>
      <c r="E45" s="22"/>
      <c r="F45" s="22"/>
      <c r="G45" s="22"/>
    </row>
  </sheetData>
  <sheetProtection password="AFE0" sheet="1" objects="1" scenarios="1" selectLockedCells="1" selectUnlockedCells="1"/>
  <mergeCells count="9">
    <mergeCell ref="A1:A2"/>
    <mergeCell ref="D11:E11"/>
    <mergeCell ref="F11:G11"/>
    <mergeCell ref="A44:G44"/>
    <mergeCell ref="D12:E12"/>
    <mergeCell ref="D13:E13"/>
    <mergeCell ref="F12:G12"/>
    <mergeCell ref="F13:G13"/>
    <mergeCell ref="A41:G42"/>
  </mergeCells>
  <printOptions/>
  <pageMargins left="0.5" right="0.25" top="1" bottom="1" header="0.5" footer="0.5"/>
  <pageSetup fitToHeight="1" fitToWidth="1" horizontalDpi="600" verticalDpi="600" orientation="portrait" paperSize="9" r:id="rId3"/>
  <headerFooter alignWithMargins="0">
    <oddFooter>&amp;R&amp;P</oddFooter>
  </headerFooter>
  <ignoredErrors>
    <ignoredError sqref="F14:G14 D14" numberStoredAsText="1"/>
  </ignoredErrors>
  <legacyDrawing r:id="rId2"/>
  <oleObjects>
    <oleObject progId="PBrush" shapeId="1003877" r:id="rId1"/>
  </oleObjects>
</worksheet>
</file>

<file path=xl/worksheets/sheet2.xml><?xml version="1.0" encoding="utf-8"?>
<worksheet xmlns="http://schemas.openxmlformats.org/spreadsheetml/2006/main" xmlns:r="http://schemas.openxmlformats.org/officeDocument/2006/relationships">
  <sheetPr>
    <pageSetUpPr fitToPage="1"/>
  </sheetPr>
  <dimension ref="A1:F66"/>
  <sheetViews>
    <sheetView zoomScale="90" zoomScaleNormal="90" workbookViewId="0" topLeftCell="A27">
      <selection activeCell="A56" sqref="A56:B56"/>
    </sheetView>
  </sheetViews>
  <sheetFormatPr defaultColWidth="9.140625" defaultRowHeight="12.75"/>
  <cols>
    <col min="1" max="1" width="3.8515625" style="7" customWidth="1"/>
    <col min="2" max="2" width="29.7109375" style="7" customWidth="1"/>
    <col min="3" max="3" width="8.00390625" style="7" customWidth="1"/>
    <col min="4" max="4" width="13.28125" style="7" customWidth="1"/>
    <col min="5" max="5" width="24.140625" style="7" customWidth="1"/>
    <col min="6" max="6" width="22.57421875" style="7" customWidth="1"/>
    <col min="7" max="16384" width="9.140625" style="7" customWidth="1"/>
  </cols>
  <sheetData>
    <row r="1" ht="15">
      <c r="C1" s="5"/>
    </row>
    <row r="2" ht="18" customHeight="1"/>
    <row r="3" ht="9.75" customHeight="1"/>
    <row r="4" ht="15">
      <c r="A4" s="8" t="s">
        <v>157</v>
      </c>
    </row>
    <row r="5" ht="15">
      <c r="A5" s="8" t="s">
        <v>121</v>
      </c>
    </row>
    <row r="6" ht="15">
      <c r="A6" s="8" t="s">
        <v>219</v>
      </c>
    </row>
    <row r="7" ht="15">
      <c r="A7" s="8" t="s">
        <v>2</v>
      </c>
    </row>
    <row r="8" spans="3:6" ht="15">
      <c r="C8" s="8"/>
      <c r="E8" s="50"/>
      <c r="F8" s="52"/>
    </row>
    <row r="9" spans="1:6" ht="15">
      <c r="A9" s="8"/>
      <c r="C9" s="8"/>
      <c r="E9" s="25"/>
      <c r="F9" s="129" t="s">
        <v>16</v>
      </c>
    </row>
    <row r="10" spans="1:6" ht="15">
      <c r="A10" s="8"/>
      <c r="C10" s="8"/>
      <c r="E10" s="25" t="s">
        <v>195</v>
      </c>
      <c r="F10" s="53" t="s">
        <v>195</v>
      </c>
    </row>
    <row r="11" spans="4:6" ht="15">
      <c r="D11" s="9"/>
      <c r="E11" s="51" t="s">
        <v>221</v>
      </c>
      <c r="F11" s="131" t="s">
        <v>196</v>
      </c>
    </row>
    <row r="12" spans="4:6" ht="15">
      <c r="D12" s="24"/>
      <c r="E12" s="27" t="s">
        <v>5</v>
      </c>
      <c r="F12" s="54" t="s">
        <v>5</v>
      </c>
    </row>
    <row r="13" spans="4:6" ht="15">
      <c r="D13" s="9"/>
      <c r="E13" s="37"/>
      <c r="F13" s="38"/>
    </row>
    <row r="14" spans="1:6" ht="15">
      <c r="A14" s="8" t="s">
        <v>18</v>
      </c>
      <c r="F14" s="38"/>
    </row>
    <row r="15" spans="1:6" ht="15">
      <c r="A15" s="8" t="s">
        <v>19</v>
      </c>
      <c r="E15" s="31"/>
      <c r="F15" s="32"/>
    </row>
    <row r="16" spans="1:6" ht="14.25">
      <c r="A16" s="7" t="s">
        <v>20</v>
      </c>
      <c r="E16" s="31">
        <v>27110</v>
      </c>
      <c r="F16" s="14">
        <v>0</v>
      </c>
    </row>
    <row r="17" spans="1:6" ht="14.25">
      <c r="A17" s="7" t="s">
        <v>122</v>
      </c>
      <c r="E17" s="31">
        <v>800</v>
      </c>
      <c r="F17" s="14">
        <v>0</v>
      </c>
    </row>
    <row r="18" spans="1:6" ht="14.25">
      <c r="A18" s="7" t="s">
        <v>172</v>
      </c>
      <c r="E18" s="31">
        <v>2511</v>
      </c>
      <c r="F18" s="14"/>
    </row>
    <row r="19" spans="1:6" ht="14.25">
      <c r="A19" s="7" t="s">
        <v>123</v>
      </c>
      <c r="E19" s="31">
        <v>34</v>
      </c>
      <c r="F19" s="14">
        <v>0</v>
      </c>
    </row>
    <row r="20" spans="1:6" ht="15">
      <c r="A20" s="8" t="s">
        <v>129</v>
      </c>
      <c r="E20" s="33">
        <f>SUM(E16:E19)</f>
        <v>30455</v>
      </c>
      <c r="F20" s="33">
        <f>SUM(F16:F19)</f>
        <v>0</v>
      </c>
    </row>
    <row r="21" spans="1:6" ht="14.25">
      <c r="A21" s="34"/>
      <c r="E21" s="31"/>
      <c r="F21" s="31"/>
    </row>
    <row r="22" spans="1:6" ht="15">
      <c r="A22" s="8" t="s">
        <v>131</v>
      </c>
      <c r="E22" s="31"/>
      <c r="F22" s="31"/>
    </row>
    <row r="23" spans="1:6" ht="14.25">
      <c r="A23" s="7" t="s">
        <v>21</v>
      </c>
      <c r="E23" s="31">
        <v>11859</v>
      </c>
      <c r="F23" s="14">
        <v>0</v>
      </c>
    </row>
    <row r="24" spans="1:6" ht="14.25">
      <c r="A24" s="7" t="s">
        <v>234</v>
      </c>
      <c r="E24" s="31">
        <v>10950</v>
      </c>
      <c r="F24" s="14">
        <v>0</v>
      </c>
    </row>
    <row r="25" spans="1:6" ht="14.25">
      <c r="A25" s="7" t="s">
        <v>233</v>
      </c>
      <c r="E25" s="31">
        <v>299</v>
      </c>
      <c r="F25" s="14"/>
    </row>
    <row r="26" spans="1:6" ht="15">
      <c r="A26" s="7" t="s">
        <v>124</v>
      </c>
      <c r="D26" s="10"/>
      <c r="E26" s="35">
        <v>435</v>
      </c>
      <c r="F26" s="14">
        <v>0</v>
      </c>
    </row>
    <row r="27" spans="1:6" ht="14.25">
      <c r="A27" s="7" t="s">
        <v>22</v>
      </c>
      <c r="E27" s="15">
        <v>2112</v>
      </c>
      <c r="F27" s="14" t="s">
        <v>41</v>
      </c>
    </row>
    <row r="28" spans="1:6" ht="15">
      <c r="A28" s="8" t="s">
        <v>130</v>
      </c>
      <c r="E28" s="33">
        <f>SUM(E23:E27)</f>
        <v>25655</v>
      </c>
      <c r="F28" s="36">
        <f>SUM(F23:F27)</f>
        <v>0</v>
      </c>
    </row>
    <row r="29" spans="1:6" ht="15.75" thickBot="1">
      <c r="A29" s="8" t="s">
        <v>23</v>
      </c>
      <c r="E29" s="17">
        <f>E20+E28</f>
        <v>56110</v>
      </c>
      <c r="F29" s="17">
        <f>F20+F28</f>
        <v>0</v>
      </c>
    </row>
    <row r="30" spans="5:6" ht="14.25">
      <c r="E30" s="31"/>
      <c r="F30" s="31"/>
    </row>
    <row r="31" spans="1:6" ht="15">
      <c r="A31" s="8" t="s">
        <v>24</v>
      </c>
      <c r="E31" s="31"/>
      <c r="F31" s="31"/>
    </row>
    <row r="32" spans="1:6" ht="14.25">
      <c r="A32" s="7" t="s">
        <v>25</v>
      </c>
      <c r="E32" s="31">
        <v>40000</v>
      </c>
      <c r="F32" s="14" t="s">
        <v>41</v>
      </c>
    </row>
    <row r="33" spans="1:6" ht="14.25">
      <c r="A33" s="7" t="s">
        <v>235</v>
      </c>
      <c r="E33" s="31">
        <v>2286</v>
      </c>
      <c r="F33" s="14"/>
    </row>
    <row r="34" spans="1:6" ht="14.25">
      <c r="A34" s="7" t="s">
        <v>168</v>
      </c>
      <c r="E34" s="31">
        <v>3358</v>
      </c>
      <c r="F34" s="31">
        <v>-5</v>
      </c>
    </row>
    <row r="35" spans="1:6" ht="15">
      <c r="A35" s="8" t="s">
        <v>26</v>
      </c>
      <c r="E35" s="33">
        <f>SUM(E32:E34)</f>
        <v>45644</v>
      </c>
      <c r="F35" s="36">
        <f>SUM(F32:F34)</f>
        <v>-5</v>
      </c>
    </row>
    <row r="36" spans="5:6" ht="14.25">
      <c r="E36" s="31"/>
      <c r="F36" s="31"/>
    </row>
    <row r="37" spans="1:6" ht="15">
      <c r="A37" s="8" t="s">
        <v>27</v>
      </c>
      <c r="E37" s="31"/>
      <c r="F37" s="31"/>
    </row>
    <row r="38" spans="1:6" ht="14.25">
      <c r="A38" s="7" t="s">
        <v>125</v>
      </c>
      <c r="E38" s="31">
        <v>465</v>
      </c>
      <c r="F38" s="31">
        <v>0</v>
      </c>
    </row>
    <row r="39" spans="1:6" ht="14.25">
      <c r="A39" s="7" t="s">
        <v>28</v>
      </c>
      <c r="E39" s="31">
        <v>2267</v>
      </c>
      <c r="F39" s="14">
        <v>0</v>
      </c>
    </row>
    <row r="40" spans="1:6" ht="15">
      <c r="A40" s="8" t="s">
        <v>128</v>
      </c>
      <c r="E40" s="33">
        <f>SUM(E38:E39)</f>
        <v>2732</v>
      </c>
      <c r="F40" s="33">
        <f>SUM(F38:F39)</f>
        <v>0</v>
      </c>
    </row>
    <row r="41" spans="1:6" ht="15">
      <c r="A41" s="8"/>
      <c r="E41" s="31"/>
      <c r="F41" s="31"/>
    </row>
    <row r="42" spans="1:6" ht="15">
      <c r="A42" s="8" t="s">
        <v>29</v>
      </c>
      <c r="E42" s="31"/>
      <c r="F42" s="31"/>
    </row>
    <row r="43" spans="1:6" ht="14.25">
      <c r="A43" s="7" t="s">
        <v>237</v>
      </c>
      <c r="E43" s="31">
        <v>2451</v>
      </c>
      <c r="F43" s="14">
        <v>5</v>
      </c>
    </row>
    <row r="44" spans="1:6" ht="14.25">
      <c r="A44" s="7" t="s">
        <v>236</v>
      </c>
      <c r="E44" s="31">
        <v>801</v>
      </c>
      <c r="F44" s="14"/>
    </row>
    <row r="45" spans="1:6" ht="14.25">
      <c r="A45" s="7" t="s">
        <v>125</v>
      </c>
      <c r="E45" s="31">
        <v>652</v>
      </c>
      <c r="F45" s="14">
        <v>0</v>
      </c>
    </row>
    <row r="46" spans="1:6" ht="14.25">
      <c r="A46" s="7" t="s">
        <v>126</v>
      </c>
      <c r="E46" s="31">
        <v>3830</v>
      </c>
      <c r="F46" s="14">
        <v>0</v>
      </c>
    </row>
    <row r="47" spans="1:6" ht="15">
      <c r="A47" s="8" t="s">
        <v>127</v>
      </c>
      <c r="E47" s="33">
        <f>SUM(E43:E46)</f>
        <v>7734</v>
      </c>
      <c r="F47" s="36">
        <f>SUM(F43:F46)</f>
        <v>5</v>
      </c>
    </row>
    <row r="48" spans="1:6" ht="15">
      <c r="A48" s="8"/>
      <c r="E48" s="31"/>
      <c r="F48" s="32"/>
    </row>
    <row r="49" spans="1:6" ht="15">
      <c r="A49" s="8" t="s">
        <v>30</v>
      </c>
      <c r="E49" s="31">
        <f>E40+E47</f>
        <v>10466</v>
      </c>
      <c r="F49" s="31">
        <f>F40+F47</f>
        <v>5</v>
      </c>
    </row>
    <row r="50" spans="5:6" ht="14.25">
      <c r="E50" s="31"/>
      <c r="F50" s="31"/>
    </row>
    <row r="51" spans="1:6" ht="15.75" thickBot="1">
      <c r="A51" s="8" t="s">
        <v>31</v>
      </c>
      <c r="E51" s="17">
        <f>E35+E49</f>
        <v>56110</v>
      </c>
      <c r="F51" s="43" t="s">
        <v>41</v>
      </c>
    </row>
    <row r="52" spans="5:6" ht="14.25">
      <c r="E52" s="124"/>
      <c r="F52" s="32"/>
    </row>
    <row r="53" spans="1:6" ht="14.25" customHeight="1">
      <c r="A53" s="40"/>
      <c r="B53" s="40"/>
      <c r="C53" s="40"/>
      <c r="E53" s="11"/>
      <c r="F53" s="11"/>
    </row>
    <row r="54" spans="1:6" ht="16.5" customHeight="1" thickBot="1">
      <c r="A54" s="7" t="s">
        <v>194</v>
      </c>
      <c r="B54" s="40"/>
      <c r="C54" s="40"/>
      <c r="E54" s="21">
        <f>E35/(E32*2)</f>
        <v>0.57055</v>
      </c>
      <c r="F54" s="39">
        <f>-5573/4</f>
        <v>-1393.25</v>
      </c>
    </row>
    <row r="55" spans="1:6" ht="16.5" customHeight="1">
      <c r="A55" s="40"/>
      <c r="B55" s="40"/>
      <c r="E55" s="41"/>
      <c r="F55" s="19"/>
    </row>
    <row r="56" spans="1:6" ht="16.5" customHeight="1">
      <c r="A56" s="175" t="s">
        <v>193</v>
      </c>
      <c r="B56" s="175"/>
      <c r="E56" s="41"/>
      <c r="F56" s="19"/>
    </row>
    <row r="57" spans="5:6" ht="14.25">
      <c r="E57" s="11"/>
      <c r="F57" s="11"/>
    </row>
    <row r="58" spans="1:6" ht="15">
      <c r="A58" s="8" t="s">
        <v>15</v>
      </c>
      <c r="E58" s="11"/>
      <c r="F58" s="11"/>
    </row>
    <row r="59" spans="1:6" ht="14.25">
      <c r="A59" s="174" t="s">
        <v>154</v>
      </c>
      <c r="B59" s="174"/>
      <c r="C59" s="174"/>
      <c r="D59" s="174"/>
      <c r="E59" s="174"/>
      <c r="F59" s="174"/>
    </row>
    <row r="60" spans="1:6" ht="29.25" customHeight="1">
      <c r="A60" s="174"/>
      <c r="B60" s="174"/>
      <c r="C60" s="174"/>
      <c r="D60" s="174"/>
      <c r="E60" s="174"/>
      <c r="F60" s="174"/>
    </row>
    <row r="61" spans="1:6" ht="12.75" customHeight="1">
      <c r="A61" s="22"/>
      <c r="B61" s="22"/>
      <c r="C61" s="22"/>
      <c r="D61" s="22"/>
      <c r="E61" s="22"/>
      <c r="F61" s="22"/>
    </row>
    <row r="62" ht="12.75" customHeight="1"/>
    <row r="63" ht="12.75" customHeight="1"/>
    <row r="64" ht="12.75" customHeight="1"/>
    <row r="65" ht="12.75" customHeight="1"/>
    <row r="66" spans="1:6" ht="12.75" customHeight="1">
      <c r="A66" s="22"/>
      <c r="B66" s="22"/>
      <c r="C66" s="22"/>
      <c r="D66" s="22"/>
      <c r="E66" s="22"/>
      <c r="F66" s="22"/>
    </row>
  </sheetData>
  <sheetProtection password="AFE0" sheet="1" objects="1" scenarios="1" selectLockedCells="1" selectUnlockedCells="1"/>
  <mergeCells count="2">
    <mergeCell ref="A59:F60"/>
    <mergeCell ref="A56:B56"/>
  </mergeCells>
  <printOptions/>
  <pageMargins left="0.75" right="0.5" top="1" bottom="1" header="0.5" footer="0.5"/>
  <pageSetup fitToHeight="1" fitToWidth="1" horizontalDpi="600" verticalDpi="600" orientation="portrait" paperSize="9" scale="82" r:id="rId3"/>
  <headerFooter alignWithMargins="0">
    <oddFooter>&amp;R&amp;P</oddFooter>
  </headerFooter>
  <legacyDrawing r:id="rId2"/>
  <oleObjects>
    <oleObject progId="PBrush" shapeId="1062185" r:id="rId1"/>
  </oleObjects>
</worksheet>
</file>

<file path=xl/worksheets/sheet3.xml><?xml version="1.0" encoding="utf-8"?>
<worksheet xmlns="http://schemas.openxmlformats.org/spreadsheetml/2006/main" xmlns:r="http://schemas.openxmlformats.org/officeDocument/2006/relationships">
  <sheetPr>
    <pageSetUpPr fitToPage="1"/>
  </sheetPr>
  <dimension ref="A1:I43"/>
  <sheetViews>
    <sheetView zoomScale="90" zoomScaleNormal="90" workbookViewId="0" topLeftCell="A1">
      <selection activeCell="A56" sqref="A56:B56"/>
    </sheetView>
  </sheetViews>
  <sheetFormatPr defaultColWidth="9.140625" defaultRowHeight="12.75"/>
  <cols>
    <col min="1" max="1" width="3.8515625" style="1" customWidth="1"/>
    <col min="2" max="2" width="31.00390625" style="1" customWidth="1"/>
    <col min="3" max="3" width="14.00390625" style="1" customWidth="1"/>
    <col min="4" max="5" width="18.00390625" style="1" customWidth="1"/>
    <col min="6" max="6" width="17.8515625" style="1" customWidth="1"/>
    <col min="7" max="7" width="14.140625" style="1" customWidth="1"/>
    <col min="8" max="16384" width="9.140625" style="1" customWidth="1"/>
  </cols>
  <sheetData>
    <row r="1" ht="15">
      <c r="C1" s="5"/>
    </row>
    <row r="2" ht="19.5" customHeight="1"/>
    <row r="3" ht="10.5" customHeight="1"/>
    <row r="4" spans="1:9" ht="15">
      <c r="A4" s="8" t="s">
        <v>157</v>
      </c>
      <c r="B4" s="7"/>
      <c r="C4" s="7"/>
      <c r="D4" s="7"/>
      <c r="E4" s="7"/>
      <c r="F4" s="7"/>
      <c r="G4" s="7"/>
      <c r="H4" s="7"/>
      <c r="I4" s="7"/>
    </row>
    <row r="5" spans="1:9" ht="15">
      <c r="A5" s="8" t="s">
        <v>132</v>
      </c>
      <c r="B5" s="7"/>
      <c r="C5" s="8"/>
      <c r="D5" s="7"/>
      <c r="E5" s="7"/>
      <c r="F5" s="7"/>
      <c r="G5" s="7"/>
      <c r="H5" s="7"/>
      <c r="I5" s="7"/>
    </row>
    <row r="6" spans="1:9" ht="15">
      <c r="A6" s="8" t="str">
        <f>'IS'!A6</f>
        <v>For the second quarter ended 30th September 2007</v>
      </c>
      <c r="B6" s="7"/>
      <c r="C6" s="7"/>
      <c r="D6" s="7"/>
      <c r="E6" s="7"/>
      <c r="F6" s="7"/>
      <c r="G6" s="7"/>
      <c r="H6" s="7"/>
      <c r="I6" s="7"/>
    </row>
    <row r="7" spans="1:9" ht="15">
      <c r="A7" s="8" t="s">
        <v>2</v>
      </c>
      <c r="B7" s="7"/>
      <c r="C7" s="7"/>
      <c r="D7" s="7"/>
      <c r="E7" s="7"/>
      <c r="F7" s="7"/>
      <c r="G7" s="7"/>
      <c r="H7" s="7"/>
      <c r="I7" s="7"/>
    </row>
    <row r="8" spans="1:9" ht="15">
      <c r="A8" s="8"/>
      <c r="B8" s="7"/>
      <c r="C8" s="7"/>
      <c r="D8" s="7"/>
      <c r="E8" s="7"/>
      <c r="F8" s="7"/>
      <c r="G8" s="7"/>
      <c r="H8" s="7"/>
      <c r="I8" s="7"/>
    </row>
    <row r="9" spans="1:9" ht="14.25">
      <c r="A9" s="7"/>
      <c r="B9" s="7"/>
      <c r="C9" s="7"/>
      <c r="D9" s="7"/>
      <c r="E9" s="7"/>
      <c r="F9" s="7"/>
      <c r="G9" s="7"/>
      <c r="H9" s="7"/>
      <c r="I9" s="7"/>
    </row>
    <row r="10" spans="1:9" ht="14.25">
      <c r="A10" s="7"/>
      <c r="B10" s="7"/>
      <c r="C10" s="7"/>
      <c r="D10" s="7"/>
      <c r="E10" s="7"/>
      <c r="F10" s="7"/>
      <c r="G10" s="7"/>
      <c r="H10" s="7"/>
      <c r="I10" s="7"/>
    </row>
    <row r="11" spans="1:9" ht="33" customHeight="1">
      <c r="A11" s="7"/>
      <c r="B11" s="7"/>
      <c r="C11" s="7"/>
      <c r="D11" s="176" t="s">
        <v>133</v>
      </c>
      <c r="E11" s="177"/>
      <c r="F11" s="98" t="s">
        <v>134</v>
      </c>
      <c r="G11" s="135"/>
      <c r="H11" s="7"/>
      <c r="I11" s="7"/>
    </row>
    <row r="12" spans="1:9" ht="15">
      <c r="A12" s="8"/>
      <c r="B12" s="7"/>
      <c r="C12" s="7"/>
      <c r="D12" s="25" t="s">
        <v>32</v>
      </c>
      <c r="E12" s="25" t="s">
        <v>32</v>
      </c>
      <c r="F12" s="53" t="s">
        <v>34</v>
      </c>
      <c r="G12" s="55"/>
      <c r="H12" s="7"/>
      <c r="I12" s="7"/>
    </row>
    <row r="13" spans="1:9" ht="15">
      <c r="A13" s="7"/>
      <c r="B13" s="7"/>
      <c r="C13" s="7"/>
      <c r="D13" s="25" t="s">
        <v>33</v>
      </c>
      <c r="E13" s="25" t="s">
        <v>239</v>
      </c>
      <c r="F13" s="53" t="s">
        <v>35</v>
      </c>
      <c r="G13" s="53" t="s">
        <v>36</v>
      </c>
      <c r="H13" s="7"/>
      <c r="I13" s="7"/>
    </row>
    <row r="14" spans="1:9" ht="15">
      <c r="A14" s="7"/>
      <c r="B14" s="7"/>
      <c r="C14" s="30"/>
      <c r="D14" s="27" t="s">
        <v>5</v>
      </c>
      <c r="E14" s="27" t="s">
        <v>5</v>
      </c>
      <c r="F14" s="29" t="s">
        <v>5</v>
      </c>
      <c r="G14" s="29" t="s">
        <v>5</v>
      </c>
      <c r="H14" s="7"/>
      <c r="I14" s="7"/>
    </row>
    <row r="15" spans="1:9" ht="15">
      <c r="A15" s="7"/>
      <c r="B15" s="7"/>
      <c r="C15" s="7"/>
      <c r="D15" s="45"/>
      <c r="E15" s="45"/>
      <c r="F15" s="45"/>
      <c r="G15" s="45"/>
      <c r="H15" s="7"/>
      <c r="I15" s="7"/>
    </row>
    <row r="16" spans="1:9" ht="14.25">
      <c r="A16" s="13" t="s">
        <v>232</v>
      </c>
      <c r="B16" s="13"/>
      <c r="C16" s="7"/>
      <c r="D16" s="56">
        <v>32800</v>
      </c>
      <c r="E16" s="56">
        <v>0</v>
      </c>
      <c r="F16" s="46">
        <v>1559</v>
      </c>
      <c r="G16" s="46">
        <v>34359</v>
      </c>
      <c r="H16" s="7"/>
      <c r="I16" s="7"/>
    </row>
    <row r="17" spans="1:9" ht="14.25">
      <c r="A17" s="13"/>
      <c r="B17" s="13"/>
      <c r="C17" s="7"/>
      <c r="D17" s="56"/>
      <c r="E17" s="56"/>
      <c r="F17" s="46"/>
      <c r="G17" s="46"/>
      <c r="H17" s="7"/>
      <c r="I17" s="7"/>
    </row>
    <row r="18" spans="1:9" ht="14.25">
      <c r="A18" s="13" t="s">
        <v>136</v>
      </c>
      <c r="B18" s="13"/>
      <c r="C18" s="7"/>
      <c r="D18" s="56">
        <v>7200</v>
      </c>
      <c r="E18" s="56">
        <v>3600</v>
      </c>
      <c r="F18" s="46">
        <v>0</v>
      </c>
      <c r="G18" s="46">
        <f>SUM(D18:F18)</f>
        <v>10800</v>
      </c>
      <c r="H18" s="7"/>
      <c r="I18" s="7"/>
    </row>
    <row r="19" spans="1:9" ht="14.25">
      <c r="A19" s="13"/>
      <c r="B19" s="13"/>
      <c r="C19" s="7"/>
      <c r="D19" s="56"/>
      <c r="E19" s="56"/>
      <c r="F19" s="46"/>
      <c r="G19" s="46"/>
      <c r="H19" s="7"/>
      <c r="I19" s="7"/>
    </row>
    <row r="20" spans="1:9" ht="14.25">
      <c r="A20" s="13" t="s">
        <v>240</v>
      </c>
      <c r="B20" s="13"/>
      <c r="C20" s="7"/>
      <c r="D20" s="56"/>
      <c r="E20" s="56">
        <f>E24-E18</f>
        <v>-1314</v>
      </c>
      <c r="F20" s="46"/>
      <c r="G20" s="46">
        <f>SUM(D20:F20)</f>
        <v>-1314</v>
      </c>
      <c r="H20" s="7"/>
      <c r="I20" s="7"/>
    </row>
    <row r="21" spans="1:9" ht="14.25">
      <c r="A21" s="13"/>
      <c r="B21" s="13"/>
      <c r="C21" s="7"/>
      <c r="D21" s="46"/>
      <c r="E21" s="46"/>
      <c r="F21" s="46"/>
      <c r="G21" s="46"/>
      <c r="H21" s="7"/>
      <c r="I21" s="7"/>
    </row>
    <row r="22" spans="1:9" ht="14.25">
      <c r="A22" s="13" t="s">
        <v>37</v>
      </c>
      <c r="B22" s="13"/>
      <c r="C22" s="7"/>
      <c r="D22" s="47">
        <v>0</v>
      </c>
      <c r="E22" s="47">
        <v>0</v>
      </c>
      <c r="F22" s="48">
        <v>1799</v>
      </c>
      <c r="G22" s="46">
        <f>SUM(D22:F22)</f>
        <v>1799</v>
      </c>
      <c r="H22" s="7"/>
      <c r="I22" s="7"/>
    </row>
    <row r="23" spans="1:9" ht="14.25">
      <c r="A23" s="13"/>
      <c r="B23" s="13"/>
      <c r="C23" s="7"/>
      <c r="D23" s="47"/>
      <c r="E23" s="47"/>
      <c r="F23" s="48"/>
      <c r="G23" s="46"/>
      <c r="H23" s="7"/>
      <c r="I23" s="7"/>
    </row>
    <row r="24" spans="1:9" ht="15" thickBot="1">
      <c r="A24" s="13" t="s">
        <v>244</v>
      </c>
      <c r="B24" s="13"/>
      <c r="C24" s="7"/>
      <c r="D24" s="49">
        <f>SUM(D16:D23)</f>
        <v>40000</v>
      </c>
      <c r="E24" s="49">
        <v>2286</v>
      </c>
      <c r="F24" s="49">
        <f>SUM(F16:F23)</f>
        <v>3358</v>
      </c>
      <c r="G24" s="49">
        <f>SUM(G16:G23)</f>
        <v>45644</v>
      </c>
      <c r="H24" s="7"/>
      <c r="I24" s="7"/>
    </row>
    <row r="25" spans="1:9" ht="14.25">
      <c r="A25" s="13"/>
      <c r="B25" s="13"/>
      <c r="C25" s="7"/>
      <c r="D25" s="31"/>
      <c r="E25" s="31"/>
      <c r="F25" s="31"/>
      <c r="G25" s="31"/>
      <c r="H25" s="7"/>
      <c r="I25" s="7"/>
    </row>
    <row r="26" spans="1:9" ht="14.25">
      <c r="A26" s="7"/>
      <c r="B26" s="7"/>
      <c r="C26" s="7"/>
      <c r="D26" s="7"/>
      <c r="E26" s="7"/>
      <c r="F26" s="11"/>
      <c r="G26" s="11"/>
      <c r="H26" s="7"/>
      <c r="I26" s="7"/>
    </row>
    <row r="27" spans="1:9" ht="14.25">
      <c r="A27" s="175"/>
      <c r="B27" s="175"/>
      <c r="C27" s="7"/>
      <c r="D27" s="7"/>
      <c r="E27" s="7"/>
      <c r="F27" s="11"/>
      <c r="G27" s="11"/>
      <c r="H27" s="7"/>
      <c r="I27" s="7"/>
    </row>
    <row r="28" spans="1:9" ht="14.25">
      <c r="A28" s="42"/>
      <c r="B28" s="42"/>
      <c r="C28" s="7"/>
      <c r="D28" s="7"/>
      <c r="E28" s="7"/>
      <c r="F28" s="11"/>
      <c r="G28" s="11"/>
      <c r="H28" s="7"/>
      <c r="I28" s="7"/>
    </row>
    <row r="29" spans="1:9" ht="15">
      <c r="A29" s="8" t="s">
        <v>15</v>
      </c>
      <c r="B29" s="7"/>
      <c r="C29" s="7"/>
      <c r="D29" s="7"/>
      <c r="E29" s="7"/>
      <c r="F29" s="11"/>
      <c r="G29" s="11"/>
      <c r="H29" s="7"/>
      <c r="I29" s="7"/>
    </row>
    <row r="30" spans="1:9" ht="14.25">
      <c r="A30" s="174" t="s">
        <v>179</v>
      </c>
      <c r="B30" s="174"/>
      <c r="C30" s="174"/>
      <c r="D30" s="174"/>
      <c r="E30" s="174"/>
      <c r="F30" s="174"/>
      <c r="G30" s="174"/>
      <c r="H30" s="7"/>
      <c r="I30" s="7"/>
    </row>
    <row r="31" spans="1:9" ht="14.25">
      <c r="A31" s="174"/>
      <c r="B31" s="174"/>
      <c r="C31" s="174"/>
      <c r="D31" s="174"/>
      <c r="E31" s="174"/>
      <c r="F31" s="174"/>
      <c r="G31" s="174"/>
      <c r="H31" s="7"/>
      <c r="I31" s="7"/>
    </row>
    <row r="32" spans="1:9" ht="15" customHeight="1">
      <c r="A32" s="174"/>
      <c r="B32" s="174"/>
      <c r="C32" s="174"/>
      <c r="D32" s="174"/>
      <c r="E32" s="174"/>
      <c r="F32" s="174"/>
      <c r="G32" s="174"/>
      <c r="H32" s="7"/>
      <c r="I32" s="7"/>
    </row>
    <row r="33" spans="1:9" ht="14.25">
      <c r="A33" s="22"/>
      <c r="B33" s="22"/>
      <c r="C33" s="22"/>
      <c r="D33" s="22"/>
      <c r="E33" s="22"/>
      <c r="F33" s="22"/>
      <c r="G33" s="22"/>
      <c r="H33" s="7"/>
      <c r="I33" s="7"/>
    </row>
    <row r="34" spans="1:9" ht="14.25">
      <c r="A34" s="7"/>
      <c r="B34" s="7"/>
      <c r="C34" s="7"/>
      <c r="D34" s="7"/>
      <c r="E34" s="7"/>
      <c r="F34" s="7"/>
      <c r="G34" s="7"/>
      <c r="H34" s="7"/>
      <c r="I34" s="7"/>
    </row>
    <row r="35" spans="1:9" ht="14.25">
      <c r="A35" s="7"/>
      <c r="B35" s="7"/>
      <c r="C35" s="7"/>
      <c r="D35" s="7"/>
      <c r="E35" s="7"/>
      <c r="F35" s="7"/>
      <c r="G35" s="7"/>
      <c r="H35" s="7"/>
      <c r="I35" s="7"/>
    </row>
    <row r="36" spans="1:9" ht="14.25">
      <c r="A36" s="7"/>
      <c r="B36" s="7"/>
      <c r="C36" s="7"/>
      <c r="D36" s="7"/>
      <c r="E36" s="7"/>
      <c r="F36" s="7"/>
      <c r="G36" s="7"/>
      <c r="H36" s="7"/>
      <c r="I36" s="7"/>
    </row>
    <row r="37" spans="1:9" ht="14.25">
      <c r="A37" s="7"/>
      <c r="B37" s="7"/>
      <c r="C37" s="7"/>
      <c r="D37" s="7"/>
      <c r="E37" s="7"/>
      <c r="F37" s="7"/>
      <c r="G37" s="7"/>
      <c r="H37" s="7"/>
      <c r="I37" s="7"/>
    </row>
    <row r="38" spans="1:9" ht="15">
      <c r="A38" s="44"/>
      <c r="B38" s="44"/>
      <c r="C38" s="44"/>
      <c r="D38" s="44"/>
      <c r="E38" s="44"/>
      <c r="F38" s="44"/>
      <c r="G38" s="44"/>
      <c r="H38" s="44"/>
      <c r="I38" s="44"/>
    </row>
    <row r="39" spans="1:9" ht="15">
      <c r="A39" s="44"/>
      <c r="B39" s="44"/>
      <c r="C39" s="44"/>
      <c r="D39" s="44"/>
      <c r="E39" s="44"/>
      <c r="F39" s="44"/>
      <c r="G39" s="44"/>
      <c r="H39" s="44"/>
      <c r="I39" s="44"/>
    </row>
    <row r="40" spans="1:9" ht="15">
      <c r="A40" s="44"/>
      <c r="B40" s="44"/>
      <c r="C40" s="44"/>
      <c r="D40" s="44"/>
      <c r="E40" s="44"/>
      <c r="F40" s="44"/>
      <c r="G40" s="44"/>
      <c r="H40" s="44"/>
      <c r="I40" s="44"/>
    </row>
    <row r="41" spans="1:9" ht="15">
      <c r="A41" s="44"/>
      <c r="B41" s="44"/>
      <c r="C41" s="44"/>
      <c r="D41" s="44"/>
      <c r="E41" s="44"/>
      <c r="F41" s="44"/>
      <c r="G41" s="44"/>
      <c r="H41" s="44"/>
      <c r="I41" s="44"/>
    </row>
    <row r="42" spans="1:9" ht="15">
      <c r="A42" s="44"/>
      <c r="B42" s="44"/>
      <c r="C42" s="44"/>
      <c r="D42" s="44"/>
      <c r="E42" s="44"/>
      <c r="F42" s="44"/>
      <c r="G42" s="44"/>
      <c r="H42" s="44"/>
      <c r="I42" s="44"/>
    </row>
    <row r="43" spans="1:9" ht="15">
      <c r="A43" s="44"/>
      <c r="B43" s="44"/>
      <c r="C43" s="44"/>
      <c r="D43" s="44"/>
      <c r="E43" s="44"/>
      <c r="F43" s="44"/>
      <c r="G43" s="44"/>
      <c r="H43" s="44"/>
      <c r="I43" s="44"/>
    </row>
  </sheetData>
  <sheetProtection password="AFE0" sheet="1" objects="1" scenarios="1" selectLockedCells="1" selectUnlockedCells="1"/>
  <mergeCells count="3">
    <mergeCell ref="A30:G32"/>
    <mergeCell ref="A27:B27"/>
    <mergeCell ref="D11:E11"/>
  </mergeCells>
  <printOptions/>
  <pageMargins left="0.75" right="0.5" top="1" bottom="1" header="0.5" footer="0.5"/>
  <pageSetup fitToHeight="1" fitToWidth="1" horizontalDpi="600" verticalDpi="600" orientation="portrait" paperSize="9" scale="93" r:id="rId3"/>
  <headerFooter alignWithMargins="0">
    <oddFooter>&amp;R&amp;P</oddFooter>
  </headerFooter>
  <legacyDrawing r:id="rId2"/>
  <oleObjects>
    <oleObject progId="PBrush" shapeId="1211006" r:id="rId1"/>
  </oleObjects>
</worksheet>
</file>

<file path=xl/worksheets/sheet4.xml><?xml version="1.0" encoding="utf-8"?>
<worksheet xmlns="http://schemas.openxmlformats.org/spreadsheetml/2006/main" xmlns:r="http://schemas.openxmlformats.org/officeDocument/2006/relationships">
  <sheetPr>
    <pageSetUpPr fitToPage="1"/>
  </sheetPr>
  <dimension ref="A1:J135"/>
  <sheetViews>
    <sheetView zoomScale="90" zoomScaleNormal="90" workbookViewId="0" topLeftCell="A16">
      <selection activeCell="A56" sqref="A56:B56"/>
    </sheetView>
  </sheetViews>
  <sheetFormatPr defaultColWidth="9.140625" defaultRowHeight="12.75"/>
  <cols>
    <col min="1" max="1" width="60.28125" style="57" customWidth="1"/>
    <col min="2" max="2" width="11.57421875" style="57" customWidth="1"/>
    <col min="3" max="3" width="17.421875" style="57" customWidth="1"/>
    <col min="4" max="4" width="16.7109375" style="58" customWidth="1"/>
    <col min="5" max="16384" width="9.140625" style="57" customWidth="1"/>
  </cols>
  <sheetData>
    <row r="1" ht="16.5" customHeight="1">
      <c r="B1" s="5"/>
    </row>
    <row r="2" ht="17.25" customHeight="1"/>
    <row r="3" ht="10.5" customHeight="1"/>
    <row r="4" spans="1:2" ht="14.25" customHeight="1">
      <c r="A4" s="8" t="s">
        <v>157</v>
      </c>
      <c r="B4" s="8"/>
    </row>
    <row r="5" spans="1:10" ht="14.25" customHeight="1">
      <c r="A5" s="8" t="s">
        <v>150</v>
      </c>
      <c r="B5" s="8"/>
      <c r="C5" s="59"/>
      <c r="D5" s="60"/>
      <c r="E5" s="59"/>
      <c r="F5" s="59"/>
      <c r="G5" s="59"/>
      <c r="H5" s="59"/>
      <c r="I5" s="59"/>
      <c r="J5" s="59"/>
    </row>
    <row r="6" spans="1:10" ht="14.25" customHeight="1">
      <c r="A6" s="8" t="str">
        <f>SOE!A6</f>
        <v>For the second quarter ended 30th September 2007</v>
      </c>
      <c r="B6" s="8"/>
      <c r="C6" s="59"/>
      <c r="D6" s="60"/>
      <c r="E6" s="59"/>
      <c r="F6" s="59"/>
      <c r="G6" s="59"/>
      <c r="H6" s="59"/>
      <c r="I6" s="59"/>
      <c r="J6" s="59"/>
    </row>
    <row r="7" spans="1:10" ht="14.25" customHeight="1">
      <c r="A7" s="8" t="s">
        <v>2</v>
      </c>
      <c r="B7" s="8"/>
      <c r="C7" s="59"/>
      <c r="D7" s="60"/>
      <c r="E7" s="59"/>
      <c r="F7" s="59"/>
      <c r="G7" s="59"/>
      <c r="H7" s="59"/>
      <c r="I7" s="59"/>
      <c r="J7" s="59"/>
    </row>
    <row r="8" spans="1:10" ht="14.25" customHeight="1">
      <c r="A8" s="8"/>
      <c r="B8" s="8"/>
      <c r="C8" s="179" t="s">
        <v>3</v>
      </c>
      <c r="D8" s="180"/>
      <c r="E8" s="59"/>
      <c r="F8" s="59"/>
      <c r="G8" s="59"/>
      <c r="H8" s="59"/>
      <c r="I8" s="59"/>
      <c r="J8" s="59"/>
    </row>
    <row r="9" spans="1:10" ht="14.25" customHeight="1">
      <c r="A9" s="8"/>
      <c r="B9" s="8"/>
      <c r="C9" s="181" t="s">
        <v>222</v>
      </c>
      <c r="D9" s="182"/>
      <c r="E9" s="59"/>
      <c r="F9" s="59"/>
      <c r="G9" s="59"/>
      <c r="H9" s="59"/>
      <c r="I9" s="59"/>
      <c r="J9" s="59"/>
    </row>
    <row r="10" spans="1:10" ht="14.25" customHeight="1">
      <c r="A10" s="8"/>
      <c r="B10" s="8"/>
      <c r="C10" s="70">
        <v>2007</v>
      </c>
      <c r="D10" s="71">
        <v>2006</v>
      </c>
      <c r="E10" s="59"/>
      <c r="F10" s="59"/>
      <c r="G10" s="59"/>
      <c r="H10" s="59"/>
      <c r="I10" s="59"/>
      <c r="J10" s="59"/>
    </row>
    <row r="11" spans="1:10" ht="14.25" customHeight="1">
      <c r="A11" s="8"/>
      <c r="B11" s="30" t="s">
        <v>4</v>
      </c>
      <c r="C11" s="27" t="s">
        <v>5</v>
      </c>
      <c r="D11" s="29" t="s">
        <v>5</v>
      </c>
      <c r="E11" s="59"/>
      <c r="F11" s="59"/>
      <c r="G11" s="59"/>
      <c r="H11" s="59"/>
      <c r="I11" s="59"/>
      <c r="J11" s="59"/>
    </row>
    <row r="12" spans="1:10" ht="14.25" customHeight="1">
      <c r="A12" s="75" t="s">
        <v>197</v>
      </c>
      <c r="B12" s="75"/>
      <c r="C12" s="61"/>
      <c r="D12" s="60"/>
      <c r="E12" s="59"/>
      <c r="F12" s="59"/>
      <c r="G12" s="59"/>
      <c r="H12" s="59"/>
      <c r="I12" s="59"/>
      <c r="J12" s="59"/>
    </row>
    <row r="13" spans="1:10" ht="14.25" customHeight="1">
      <c r="A13" s="61"/>
      <c r="B13" s="61"/>
      <c r="C13" s="61"/>
      <c r="D13" s="60"/>
      <c r="E13" s="59"/>
      <c r="F13" s="59"/>
      <c r="G13" s="59"/>
      <c r="H13" s="59"/>
      <c r="I13" s="59"/>
      <c r="J13" s="59"/>
    </row>
    <row r="14" spans="1:10" ht="14.25" customHeight="1">
      <c r="A14" s="62" t="s">
        <v>9</v>
      </c>
      <c r="B14" s="62"/>
      <c r="C14" s="125">
        <v>3684</v>
      </c>
      <c r="D14" s="76" t="s">
        <v>7</v>
      </c>
      <c r="E14" s="63"/>
      <c r="F14" s="59"/>
      <c r="G14" s="59"/>
      <c r="H14" s="59"/>
      <c r="I14" s="59"/>
      <c r="J14" s="59"/>
    </row>
    <row r="15" spans="1:10" ht="14.25" customHeight="1">
      <c r="A15" s="64" t="s">
        <v>39</v>
      </c>
      <c r="B15" s="64"/>
      <c r="C15" s="66"/>
      <c r="D15" s="65"/>
      <c r="E15" s="59"/>
      <c r="F15" s="59"/>
      <c r="G15" s="59"/>
      <c r="H15" s="59"/>
      <c r="I15" s="59"/>
      <c r="J15" s="59"/>
    </row>
    <row r="16" spans="1:10" ht="14.25" customHeight="1">
      <c r="A16" s="64" t="s">
        <v>137</v>
      </c>
      <c r="B16" s="64"/>
      <c r="C16" s="66">
        <v>780</v>
      </c>
      <c r="D16" s="76" t="s">
        <v>7</v>
      </c>
      <c r="E16" s="59"/>
      <c r="F16" s="59"/>
      <c r="G16" s="59"/>
      <c r="H16" s="59"/>
      <c r="I16" s="59"/>
      <c r="J16" s="59"/>
    </row>
    <row r="17" spans="1:10" ht="14.25" customHeight="1">
      <c r="A17" s="64" t="s">
        <v>180</v>
      </c>
      <c r="B17" s="64"/>
      <c r="C17" s="66">
        <v>18</v>
      </c>
      <c r="D17" s="76" t="s">
        <v>7</v>
      </c>
      <c r="E17" s="59"/>
      <c r="F17" s="59"/>
      <c r="G17" s="59"/>
      <c r="H17" s="59"/>
      <c r="I17" s="59"/>
      <c r="J17" s="59"/>
    </row>
    <row r="18" spans="1:10" ht="14.25" customHeight="1">
      <c r="A18" s="64" t="s">
        <v>138</v>
      </c>
      <c r="B18" s="64"/>
      <c r="C18" s="66">
        <v>331</v>
      </c>
      <c r="D18" s="76" t="s">
        <v>7</v>
      </c>
      <c r="E18" s="59"/>
      <c r="F18" s="59"/>
      <c r="G18" s="59"/>
      <c r="H18" s="59"/>
      <c r="I18" s="59"/>
      <c r="J18" s="59"/>
    </row>
    <row r="19" spans="1:10" ht="14.25" customHeight="1">
      <c r="A19" s="64" t="s">
        <v>169</v>
      </c>
      <c r="B19" s="64"/>
      <c r="C19" s="73">
        <v>-122</v>
      </c>
      <c r="D19" s="77" t="s">
        <v>7</v>
      </c>
      <c r="E19" s="59"/>
      <c r="F19" s="59"/>
      <c r="G19" s="59"/>
      <c r="H19" s="59"/>
      <c r="I19" s="59"/>
      <c r="J19" s="59"/>
    </row>
    <row r="20" spans="1:10" ht="14.25" customHeight="1">
      <c r="A20" s="64"/>
      <c r="B20" s="64"/>
      <c r="C20" s="66"/>
      <c r="D20" s="72"/>
      <c r="E20" s="59"/>
      <c r="F20" s="59"/>
      <c r="G20" s="59"/>
      <c r="H20" s="59"/>
      <c r="I20" s="59"/>
      <c r="J20" s="59"/>
    </row>
    <row r="21" spans="2:10" ht="14.25" customHeight="1">
      <c r="B21" s="64"/>
      <c r="C21" s="66">
        <f>SUM(C14:C19)</f>
        <v>4691</v>
      </c>
      <c r="D21" s="76" t="s">
        <v>7</v>
      </c>
      <c r="E21" s="59"/>
      <c r="F21" s="59"/>
      <c r="G21" s="59"/>
      <c r="H21" s="59"/>
      <c r="I21" s="59"/>
      <c r="J21" s="59"/>
    </row>
    <row r="22" spans="1:10" ht="14.25" customHeight="1">
      <c r="A22" s="64" t="s">
        <v>139</v>
      </c>
      <c r="B22" s="64"/>
      <c r="C22" s="66"/>
      <c r="D22" s="76"/>
      <c r="E22" s="59"/>
      <c r="F22" s="59"/>
      <c r="G22" s="59"/>
      <c r="H22" s="59"/>
      <c r="I22" s="59"/>
      <c r="J22" s="59"/>
    </row>
    <row r="23" spans="1:10" ht="14.25" customHeight="1">
      <c r="A23" s="64" t="s">
        <v>140</v>
      </c>
      <c r="B23" s="64"/>
      <c r="C23" s="66"/>
      <c r="D23" s="76"/>
      <c r="E23" s="59"/>
      <c r="F23" s="59"/>
      <c r="G23" s="59"/>
      <c r="H23" s="59"/>
      <c r="I23" s="59"/>
      <c r="J23" s="59"/>
    </row>
    <row r="24" spans="1:10" ht="14.25" customHeight="1">
      <c r="A24" s="64" t="s">
        <v>141</v>
      </c>
      <c r="B24" s="64"/>
      <c r="C24" s="66">
        <v>-3557</v>
      </c>
      <c r="D24" s="76" t="s">
        <v>7</v>
      </c>
      <c r="E24" s="59"/>
      <c r="F24" s="59"/>
      <c r="G24" s="59"/>
      <c r="H24" s="59"/>
      <c r="I24" s="59"/>
      <c r="J24" s="59"/>
    </row>
    <row r="25" spans="1:10" ht="14.25" customHeight="1">
      <c r="A25" s="64" t="s">
        <v>142</v>
      </c>
      <c r="B25" s="64"/>
      <c r="C25" s="66">
        <v>-1776</v>
      </c>
      <c r="D25" s="76" t="s">
        <v>7</v>
      </c>
      <c r="E25" s="59"/>
      <c r="F25" s="59"/>
      <c r="G25" s="59"/>
      <c r="H25" s="59"/>
      <c r="I25" s="59"/>
      <c r="J25" s="59"/>
    </row>
    <row r="26" spans="1:10" ht="14.25" customHeight="1">
      <c r="A26" s="64" t="s">
        <v>143</v>
      </c>
      <c r="B26" s="64"/>
      <c r="C26" s="66">
        <v>-46</v>
      </c>
      <c r="D26" s="76" t="s">
        <v>7</v>
      </c>
      <c r="E26" s="59"/>
      <c r="F26" s="59"/>
      <c r="G26" s="59"/>
      <c r="H26" s="59"/>
      <c r="I26" s="59"/>
      <c r="J26" s="59"/>
    </row>
    <row r="27" spans="1:10" ht="14.25" customHeight="1">
      <c r="A27" s="64" t="s">
        <v>245</v>
      </c>
      <c r="B27" s="64"/>
      <c r="C27" s="66"/>
      <c r="D27" s="76"/>
      <c r="E27" s="59"/>
      <c r="F27" s="59"/>
      <c r="G27" s="59"/>
      <c r="H27" s="59"/>
      <c r="I27" s="59"/>
      <c r="J27" s="59"/>
    </row>
    <row r="28" spans="1:10" ht="14.25" customHeight="1">
      <c r="A28" s="64" t="s">
        <v>144</v>
      </c>
      <c r="B28" s="64"/>
      <c r="C28" s="126">
        <v>386</v>
      </c>
      <c r="D28" s="76" t="s">
        <v>7</v>
      </c>
      <c r="E28" s="59"/>
      <c r="F28" s="59"/>
      <c r="G28" s="59"/>
      <c r="H28" s="59"/>
      <c r="I28" s="59"/>
      <c r="J28" s="59"/>
    </row>
    <row r="29" spans="1:10" ht="14.25" customHeight="1">
      <c r="A29" s="64" t="s">
        <v>145</v>
      </c>
      <c r="B29" s="64"/>
      <c r="C29" s="73">
        <v>-755</v>
      </c>
      <c r="D29" s="77" t="s">
        <v>7</v>
      </c>
      <c r="E29" s="59"/>
      <c r="F29" s="59"/>
      <c r="G29" s="59"/>
      <c r="H29" s="59"/>
      <c r="I29" s="59"/>
      <c r="J29" s="59"/>
    </row>
    <row r="30" spans="1:10" ht="14.25" customHeight="1">
      <c r="A30" s="64"/>
      <c r="B30" s="64"/>
      <c r="C30" s="66"/>
      <c r="D30" s="65"/>
      <c r="E30" s="59"/>
      <c r="F30" s="59"/>
      <c r="G30" s="59"/>
      <c r="H30" s="59"/>
      <c r="I30" s="59"/>
      <c r="J30" s="59"/>
    </row>
    <row r="31" spans="1:10" ht="14.25" customHeight="1">
      <c r="A31" s="64" t="s">
        <v>198</v>
      </c>
      <c r="B31" s="64"/>
      <c r="C31" s="66">
        <f>SUM(C20:C29)</f>
        <v>-1057</v>
      </c>
      <c r="D31" s="76" t="s">
        <v>7</v>
      </c>
      <c r="E31" s="59"/>
      <c r="F31" s="59"/>
      <c r="G31" s="59"/>
      <c r="H31" s="59"/>
      <c r="I31" s="59"/>
      <c r="J31" s="59"/>
    </row>
    <row r="32" spans="1:10" ht="14.25" customHeight="1">
      <c r="A32" s="64" t="s">
        <v>146</v>
      </c>
      <c r="B32" s="64"/>
      <c r="C32" s="73">
        <v>-279</v>
      </c>
      <c r="D32" s="77" t="s">
        <v>7</v>
      </c>
      <c r="E32" s="59"/>
      <c r="F32" s="59"/>
      <c r="G32" s="59"/>
      <c r="H32" s="59"/>
      <c r="I32" s="59"/>
      <c r="J32" s="59"/>
    </row>
    <row r="33" spans="1:10" ht="14.25" customHeight="1">
      <c r="A33" s="64"/>
      <c r="B33" s="64"/>
      <c r="C33" s="66"/>
      <c r="D33" s="65"/>
      <c r="E33" s="59"/>
      <c r="F33" s="59"/>
      <c r="G33" s="59"/>
      <c r="H33" s="59"/>
      <c r="I33" s="59"/>
      <c r="J33" s="59"/>
    </row>
    <row r="34" spans="1:10" ht="14.25" customHeight="1">
      <c r="A34" s="64" t="s">
        <v>199</v>
      </c>
      <c r="B34" s="64"/>
      <c r="C34" s="73">
        <f>C31+C32</f>
        <v>-1336</v>
      </c>
      <c r="D34" s="77" t="s">
        <v>7</v>
      </c>
      <c r="E34" s="59"/>
      <c r="F34" s="59"/>
      <c r="G34" s="59"/>
      <c r="H34" s="59"/>
      <c r="I34" s="59"/>
      <c r="J34" s="59"/>
    </row>
    <row r="35" spans="1:10" ht="14.25" customHeight="1">
      <c r="A35" s="61"/>
      <c r="B35" s="61"/>
      <c r="C35" s="68"/>
      <c r="D35" s="69"/>
      <c r="E35" s="59"/>
      <c r="F35" s="59"/>
      <c r="G35" s="59"/>
      <c r="H35" s="59"/>
      <c r="I35" s="59"/>
      <c r="J35" s="59"/>
    </row>
    <row r="36" spans="1:10" ht="14.25" customHeight="1">
      <c r="A36" s="61"/>
      <c r="B36" s="61"/>
      <c r="C36" s="68"/>
      <c r="D36" s="65"/>
      <c r="E36" s="67"/>
      <c r="F36" s="59"/>
      <c r="G36" s="59"/>
      <c r="H36" s="59"/>
      <c r="I36" s="59"/>
      <c r="J36" s="59"/>
    </row>
    <row r="37" spans="1:10" ht="14.25" customHeight="1">
      <c r="A37" s="61" t="s">
        <v>200</v>
      </c>
      <c r="B37" s="61"/>
      <c r="C37" s="68"/>
      <c r="D37" s="65"/>
      <c r="E37" s="67"/>
      <c r="F37" s="59"/>
      <c r="G37" s="59"/>
      <c r="H37" s="59"/>
      <c r="I37" s="59"/>
      <c r="J37" s="59"/>
    </row>
    <row r="38" spans="1:10" ht="14.25" customHeight="1">
      <c r="A38" s="64" t="s">
        <v>147</v>
      </c>
      <c r="B38" s="64"/>
      <c r="C38" s="66">
        <v>-2609</v>
      </c>
      <c r="D38" s="76" t="s">
        <v>7</v>
      </c>
      <c r="E38" s="67"/>
      <c r="F38" s="59"/>
      <c r="G38" s="59"/>
      <c r="H38" s="59"/>
      <c r="I38" s="59"/>
      <c r="J38" s="59"/>
    </row>
    <row r="39" spans="1:10" ht="14.25" customHeight="1">
      <c r="A39" s="64" t="s">
        <v>170</v>
      </c>
      <c r="B39" s="100" t="s">
        <v>173</v>
      </c>
      <c r="C39" s="66">
        <v>1095</v>
      </c>
      <c r="D39" s="76" t="s">
        <v>7</v>
      </c>
      <c r="E39" s="67"/>
      <c r="F39" s="59"/>
      <c r="G39" s="59"/>
      <c r="H39" s="59"/>
      <c r="I39" s="59"/>
      <c r="J39" s="59"/>
    </row>
    <row r="40" spans="1:10" ht="14.25" customHeight="1">
      <c r="A40" s="64" t="s">
        <v>202</v>
      </c>
      <c r="B40" s="64"/>
      <c r="C40" s="66">
        <v>21776</v>
      </c>
      <c r="D40" s="76" t="s">
        <v>7</v>
      </c>
      <c r="E40" s="67"/>
      <c r="F40" s="59"/>
      <c r="G40" s="59"/>
      <c r="H40" s="59"/>
      <c r="I40" s="59"/>
      <c r="J40" s="59"/>
    </row>
    <row r="41" spans="1:10" ht="14.25" customHeight="1">
      <c r="A41" s="64"/>
      <c r="B41" s="64"/>
      <c r="C41" s="73"/>
      <c r="D41" s="74"/>
      <c r="E41" s="67"/>
      <c r="F41" s="59"/>
      <c r="G41" s="59"/>
      <c r="H41" s="59"/>
      <c r="I41" s="59"/>
      <c r="J41" s="59"/>
    </row>
    <row r="42" spans="1:10" ht="14.25" customHeight="1">
      <c r="A42" s="64"/>
      <c r="B42" s="64"/>
      <c r="C42" s="66"/>
      <c r="D42" s="65"/>
      <c r="E42" s="67"/>
      <c r="F42" s="59"/>
      <c r="G42" s="59"/>
      <c r="H42" s="59"/>
      <c r="I42" s="59"/>
      <c r="J42" s="59"/>
    </row>
    <row r="43" spans="1:10" ht="14.25" customHeight="1">
      <c r="A43" s="64" t="s">
        <v>191</v>
      </c>
      <c r="B43" s="64"/>
      <c r="C43" s="73">
        <f>SUM(C38:C42)</f>
        <v>20262</v>
      </c>
      <c r="D43" s="74" t="s">
        <v>7</v>
      </c>
      <c r="E43" s="67"/>
      <c r="F43" s="59"/>
      <c r="G43" s="59"/>
      <c r="H43" s="59"/>
      <c r="I43" s="59"/>
      <c r="J43" s="59"/>
    </row>
    <row r="44" spans="1:10" ht="14.25" customHeight="1">
      <c r="A44" s="64"/>
      <c r="B44" s="64"/>
      <c r="C44" s="66"/>
      <c r="D44" s="65"/>
      <c r="E44" s="67"/>
      <c r="F44" s="59"/>
      <c r="G44" s="59"/>
      <c r="H44" s="59"/>
      <c r="I44" s="59"/>
      <c r="J44" s="59"/>
    </row>
    <row r="45" spans="1:10" ht="14.25" customHeight="1">
      <c r="A45" s="61" t="s">
        <v>203</v>
      </c>
      <c r="B45" s="61"/>
      <c r="C45" s="68"/>
      <c r="D45" s="65"/>
      <c r="E45" s="67"/>
      <c r="F45" s="59"/>
      <c r="G45" s="59"/>
      <c r="H45" s="59"/>
      <c r="I45" s="59"/>
      <c r="J45" s="59"/>
    </row>
    <row r="46" spans="1:10" ht="14.25" customHeight="1">
      <c r="A46" s="64" t="s">
        <v>201</v>
      </c>
      <c r="B46" s="61"/>
      <c r="C46" s="66">
        <v>-1943</v>
      </c>
      <c r="D46" s="65"/>
      <c r="E46" s="67"/>
      <c r="F46" s="59"/>
      <c r="G46" s="59"/>
      <c r="H46" s="59"/>
      <c r="I46" s="59"/>
      <c r="J46" s="59"/>
    </row>
    <row r="47" spans="1:10" ht="14.25" customHeight="1">
      <c r="A47" s="64" t="s">
        <v>148</v>
      </c>
      <c r="B47" s="64"/>
      <c r="C47" s="66">
        <v>-5193</v>
      </c>
      <c r="D47" s="76" t="s">
        <v>7</v>
      </c>
      <c r="E47" s="67"/>
      <c r="F47" s="59"/>
      <c r="G47" s="59"/>
      <c r="H47" s="59"/>
      <c r="I47" s="59"/>
      <c r="J47" s="59"/>
    </row>
    <row r="48" spans="1:10" ht="14.25" customHeight="1">
      <c r="A48" s="64" t="s">
        <v>181</v>
      </c>
      <c r="B48" s="64"/>
      <c r="C48" s="66">
        <v>-2693</v>
      </c>
      <c r="D48" s="76" t="s">
        <v>7</v>
      </c>
      <c r="E48" s="67"/>
      <c r="F48" s="59"/>
      <c r="G48" s="59"/>
      <c r="H48" s="59"/>
      <c r="I48" s="59"/>
      <c r="J48" s="59"/>
    </row>
    <row r="49" spans="1:10" ht="14.25" customHeight="1">
      <c r="A49" s="64" t="s">
        <v>40</v>
      </c>
      <c r="B49" s="64"/>
      <c r="C49" s="66">
        <v>-5413</v>
      </c>
      <c r="D49" s="76" t="s">
        <v>7</v>
      </c>
      <c r="E49" s="67"/>
      <c r="F49" s="59"/>
      <c r="G49" s="59"/>
      <c r="H49" s="59"/>
      <c r="I49" s="59"/>
      <c r="J49" s="59"/>
    </row>
    <row r="50" spans="1:10" ht="14.25" customHeight="1">
      <c r="A50" s="64" t="s">
        <v>149</v>
      </c>
      <c r="B50" s="64"/>
      <c r="C50" s="66">
        <f>-C18</f>
        <v>-331</v>
      </c>
      <c r="D50" s="76" t="s">
        <v>7</v>
      </c>
      <c r="E50" s="67"/>
      <c r="F50" s="59"/>
      <c r="G50" s="59"/>
      <c r="H50" s="59"/>
      <c r="I50" s="59"/>
      <c r="J50" s="59"/>
    </row>
    <row r="51" spans="1:10" ht="14.25" customHeight="1">
      <c r="A51" s="64" t="s">
        <v>182</v>
      </c>
      <c r="B51" s="64"/>
      <c r="C51" s="73">
        <v>-1981</v>
      </c>
      <c r="D51" s="77" t="s">
        <v>7</v>
      </c>
      <c r="E51" s="67"/>
      <c r="F51" s="59"/>
      <c r="G51" s="59"/>
      <c r="H51" s="59"/>
      <c r="I51" s="59"/>
      <c r="J51" s="59"/>
    </row>
    <row r="52" spans="1:10" ht="14.25" customHeight="1">
      <c r="A52" s="64"/>
      <c r="B52" s="64"/>
      <c r="C52" s="66"/>
      <c r="D52" s="65"/>
      <c r="E52" s="67"/>
      <c r="F52" s="59"/>
      <c r="G52" s="59"/>
      <c r="H52" s="59"/>
      <c r="I52" s="59"/>
      <c r="J52" s="59"/>
    </row>
    <row r="53" spans="1:10" ht="14.25" customHeight="1">
      <c r="A53" s="64" t="s">
        <v>183</v>
      </c>
      <c r="B53" s="64"/>
      <c r="C53" s="73">
        <f>SUM(C46:C52)</f>
        <v>-17554</v>
      </c>
      <c r="D53" s="74" t="s">
        <v>7</v>
      </c>
      <c r="E53" s="67"/>
      <c r="F53" s="59"/>
      <c r="G53" s="59"/>
      <c r="H53" s="59"/>
      <c r="I53" s="59"/>
      <c r="J53" s="59"/>
    </row>
    <row r="54" spans="1:10" ht="14.25" customHeight="1">
      <c r="A54" s="64"/>
      <c r="B54" s="64"/>
      <c r="C54" s="66"/>
      <c r="D54" s="65"/>
      <c r="E54" s="67"/>
      <c r="F54" s="59"/>
      <c r="G54" s="59"/>
      <c r="H54" s="59"/>
      <c r="I54" s="59"/>
      <c r="J54" s="59"/>
    </row>
    <row r="55" spans="1:10" ht="14.25" customHeight="1">
      <c r="A55" s="61" t="s">
        <v>151</v>
      </c>
      <c r="B55" s="61"/>
      <c r="C55" s="66">
        <f>C34+C43+C53</f>
        <v>1372</v>
      </c>
      <c r="D55" s="65" t="s">
        <v>7</v>
      </c>
      <c r="E55" s="67"/>
      <c r="F55" s="59"/>
      <c r="G55" s="59"/>
      <c r="H55" s="59"/>
      <c r="I55" s="59"/>
      <c r="J55" s="59"/>
    </row>
    <row r="56" spans="1:10" ht="14.25" customHeight="1">
      <c r="A56" s="61"/>
      <c r="B56" s="61"/>
      <c r="C56" s="64"/>
      <c r="D56" s="65"/>
      <c r="E56" s="67"/>
      <c r="F56" s="59"/>
      <c r="G56" s="59"/>
      <c r="H56" s="59"/>
      <c r="I56" s="59"/>
      <c r="J56" s="59"/>
    </row>
    <row r="57" spans="1:10" ht="14.25" customHeight="1">
      <c r="A57" s="61" t="s">
        <v>184</v>
      </c>
      <c r="B57" s="61"/>
      <c r="C57" s="160" t="s">
        <v>41</v>
      </c>
      <c r="D57" s="78" t="s">
        <v>7</v>
      </c>
      <c r="E57" s="67"/>
      <c r="F57" s="59"/>
      <c r="G57" s="59"/>
      <c r="H57" s="59"/>
      <c r="I57" s="59"/>
      <c r="J57" s="59"/>
    </row>
    <row r="58" spans="1:10" ht="14.25" customHeight="1">
      <c r="A58" s="64"/>
      <c r="B58" s="64"/>
      <c r="C58" s="64"/>
      <c r="D58" s="65"/>
      <c r="E58" s="67"/>
      <c r="F58" s="59"/>
      <c r="G58" s="59"/>
      <c r="H58" s="59"/>
      <c r="I58" s="59"/>
      <c r="J58" s="59"/>
    </row>
    <row r="59" spans="1:10" ht="14.25" customHeight="1" thickBot="1">
      <c r="A59" s="61" t="s">
        <v>185</v>
      </c>
      <c r="B59" s="100" t="s">
        <v>174</v>
      </c>
      <c r="C59" s="161">
        <f>C55</f>
        <v>1372</v>
      </c>
      <c r="D59" s="79" t="s">
        <v>7</v>
      </c>
      <c r="E59" s="67"/>
      <c r="F59" s="59"/>
      <c r="G59" s="59"/>
      <c r="H59" s="59"/>
      <c r="I59" s="59"/>
      <c r="J59" s="59"/>
    </row>
    <row r="60" spans="1:10" ht="14.25" customHeight="1" thickTop="1">
      <c r="A60" s="61"/>
      <c r="B60" s="61"/>
      <c r="E60" s="67"/>
      <c r="F60" s="59"/>
      <c r="G60" s="59"/>
      <c r="H60" s="59"/>
      <c r="I60" s="59"/>
      <c r="J60" s="59"/>
    </row>
    <row r="61" spans="1:10" ht="14.25" customHeight="1">
      <c r="A61" s="175" t="s">
        <v>193</v>
      </c>
      <c r="B61" s="175"/>
      <c r="C61" s="59"/>
      <c r="D61" s="60"/>
      <c r="E61" s="59"/>
      <c r="F61" s="59"/>
      <c r="G61" s="59"/>
      <c r="H61" s="59"/>
      <c r="I61" s="59"/>
      <c r="J61" s="59"/>
    </row>
    <row r="62" spans="1:10" ht="14.25" customHeight="1">
      <c r="A62" s="59"/>
      <c r="B62" s="59"/>
      <c r="C62" s="59"/>
      <c r="D62" s="60"/>
      <c r="E62" s="59"/>
      <c r="F62" s="59"/>
      <c r="G62" s="59"/>
      <c r="H62" s="59"/>
      <c r="I62" s="59"/>
      <c r="J62" s="59"/>
    </row>
    <row r="63" spans="1:10" ht="29.25" customHeight="1">
      <c r="A63" s="178" t="s">
        <v>135</v>
      </c>
      <c r="B63" s="178"/>
      <c r="C63" s="178"/>
      <c r="D63" s="178"/>
      <c r="E63" s="59"/>
      <c r="F63" s="59"/>
      <c r="G63" s="59"/>
      <c r="H63" s="59"/>
      <c r="I63" s="59"/>
      <c r="J63" s="59"/>
    </row>
    <row r="64" spans="1:10" ht="14.25" customHeight="1">
      <c r="A64" s="59"/>
      <c r="B64" s="59"/>
      <c r="C64" s="59"/>
      <c r="D64" s="60"/>
      <c r="E64" s="59"/>
      <c r="F64" s="59"/>
      <c r="G64" s="59"/>
      <c r="H64" s="59"/>
      <c r="I64" s="59"/>
      <c r="J64" s="59"/>
    </row>
    <row r="65" spans="1:10" ht="14.25">
      <c r="A65" s="59"/>
      <c r="B65" s="59"/>
      <c r="C65" s="59"/>
      <c r="D65" s="60"/>
      <c r="E65" s="59"/>
      <c r="F65" s="59"/>
      <c r="G65" s="59"/>
      <c r="H65" s="59"/>
      <c r="I65" s="59"/>
      <c r="J65" s="59"/>
    </row>
    <row r="66" spans="1:10" ht="14.25">
      <c r="A66" s="59"/>
      <c r="B66" s="59"/>
      <c r="C66" s="59"/>
      <c r="D66" s="60"/>
      <c r="E66" s="59"/>
      <c r="F66" s="59"/>
      <c r="G66" s="59"/>
      <c r="H66" s="59"/>
      <c r="I66" s="59"/>
      <c r="J66" s="59"/>
    </row>
    <row r="67" spans="1:10" ht="14.25">
      <c r="A67" s="59"/>
      <c r="B67" s="59"/>
      <c r="C67" s="59"/>
      <c r="D67" s="60"/>
      <c r="E67" s="59"/>
      <c r="F67" s="59"/>
      <c r="G67" s="59"/>
      <c r="H67" s="59"/>
      <c r="I67" s="59"/>
      <c r="J67" s="59"/>
    </row>
    <row r="68" spans="1:10" ht="14.25">
      <c r="A68" s="59"/>
      <c r="B68" s="59"/>
      <c r="C68" s="59"/>
      <c r="D68" s="60"/>
      <c r="E68" s="59"/>
      <c r="F68" s="59"/>
      <c r="G68" s="59"/>
      <c r="H68" s="59"/>
      <c r="I68" s="59"/>
      <c r="J68" s="59"/>
    </row>
    <row r="69" spans="1:10" ht="14.25">
      <c r="A69" s="59"/>
      <c r="B69" s="59"/>
      <c r="C69" s="59"/>
      <c r="D69" s="60"/>
      <c r="E69" s="59"/>
      <c r="F69" s="59"/>
      <c r="G69" s="59"/>
      <c r="H69" s="59"/>
      <c r="I69" s="59"/>
      <c r="J69" s="59"/>
    </row>
    <row r="70" spans="1:10" ht="14.25">
      <c r="A70" s="59"/>
      <c r="B70" s="59"/>
      <c r="C70" s="59"/>
      <c r="D70" s="60"/>
      <c r="E70" s="59"/>
      <c r="F70" s="59"/>
      <c r="G70" s="59"/>
      <c r="H70" s="59"/>
      <c r="I70" s="59"/>
      <c r="J70" s="59"/>
    </row>
    <row r="71" spans="1:10" ht="14.25">
      <c r="A71" s="59"/>
      <c r="B71" s="59"/>
      <c r="C71" s="59"/>
      <c r="D71" s="60"/>
      <c r="E71" s="59"/>
      <c r="F71" s="59"/>
      <c r="G71" s="59"/>
      <c r="H71" s="59"/>
      <c r="I71" s="59"/>
      <c r="J71" s="59"/>
    </row>
    <row r="72" spans="1:10" ht="14.25">
      <c r="A72" s="59"/>
      <c r="B72" s="59"/>
      <c r="C72" s="59"/>
      <c r="D72" s="60"/>
      <c r="E72" s="59"/>
      <c r="F72" s="59"/>
      <c r="G72" s="59"/>
      <c r="H72" s="59"/>
      <c r="I72" s="59"/>
      <c r="J72" s="59"/>
    </row>
    <row r="73" spans="1:10" ht="14.25">
      <c r="A73" s="59"/>
      <c r="B73" s="59"/>
      <c r="C73" s="59"/>
      <c r="D73" s="60"/>
      <c r="E73" s="59"/>
      <c r="F73" s="59"/>
      <c r="G73" s="59"/>
      <c r="H73" s="59"/>
      <c r="I73" s="59"/>
      <c r="J73" s="59"/>
    </row>
    <row r="74" spans="1:10" ht="14.25">
      <c r="A74" s="59"/>
      <c r="B74" s="59"/>
      <c r="C74" s="59"/>
      <c r="D74" s="60"/>
      <c r="E74" s="59"/>
      <c r="F74" s="59"/>
      <c r="G74" s="59"/>
      <c r="H74" s="59"/>
      <c r="I74" s="59"/>
      <c r="J74" s="59"/>
    </row>
    <row r="75" spans="1:10" ht="14.25">
      <c r="A75" s="59"/>
      <c r="B75" s="59"/>
      <c r="C75" s="59"/>
      <c r="D75" s="60"/>
      <c r="E75" s="59"/>
      <c r="F75" s="59"/>
      <c r="G75" s="59"/>
      <c r="H75" s="59"/>
      <c r="I75" s="59"/>
      <c r="J75" s="59"/>
    </row>
    <row r="76" spans="1:10" ht="14.25">
      <c r="A76" s="59"/>
      <c r="B76" s="59"/>
      <c r="C76" s="59"/>
      <c r="D76" s="60"/>
      <c r="E76" s="59"/>
      <c r="F76" s="59"/>
      <c r="G76" s="59"/>
      <c r="H76" s="59"/>
      <c r="I76" s="59"/>
      <c r="J76" s="59"/>
    </row>
    <row r="77" spans="1:10" ht="14.25">
      <c r="A77" s="59"/>
      <c r="B77" s="59"/>
      <c r="C77" s="59"/>
      <c r="D77" s="60"/>
      <c r="E77" s="59"/>
      <c r="F77" s="59"/>
      <c r="G77" s="59"/>
      <c r="H77" s="59"/>
      <c r="I77" s="59"/>
      <c r="J77" s="59"/>
    </row>
    <row r="78" spans="1:10" ht="14.25">
      <c r="A78" s="59"/>
      <c r="B78" s="59"/>
      <c r="C78" s="59"/>
      <c r="D78" s="60"/>
      <c r="E78" s="59"/>
      <c r="F78" s="59"/>
      <c r="G78" s="59"/>
      <c r="H78" s="59"/>
      <c r="I78" s="59"/>
      <c r="J78" s="59"/>
    </row>
    <row r="79" spans="1:10" ht="14.25">
      <c r="A79" s="59"/>
      <c r="B79" s="59"/>
      <c r="C79" s="59"/>
      <c r="D79" s="60"/>
      <c r="E79" s="59"/>
      <c r="F79" s="59"/>
      <c r="G79" s="59"/>
      <c r="H79" s="59"/>
      <c r="I79" s="59"/>
      <c r="J79" s="59"/>
    </row>
    <row r="80" spans="1:10" ht="14.25">
      <c r="A80" s="59"/>
      <c r="B80" s="59"/>
      <c r="C80" s="59"/>
      <c r="D80" s="60"/>
      <c r="E80" s="59"/>
      <c r="F80" s="59"/>
      <c r="G80" s="59"/>
      <c r="H80" s="59"/>
      <c r="I80" s="59"/>
      <c r="J80" s="59"/>
    </row>
    <row r="81" spans="1:10" ht="14.25">
      <c r="A81" s="59"/>
      <c r="B81" s="59"/>
      <c r="C81" s="59"/>
      <c r="D81" s="60"/>
      <c r="E81" s="59"/>
      <c r="F81" s="59"/>
      <c r="G81" s="59"/>
      <c r="H81" s="59"/>
      <c r="I81" s="59"/>
      <c r="J81" s="59"/>
    </row>
    <row r="82" spans="1:10" ht="14.25">
      <c r="A82" s="59"/>
      <c r="B82" s="59"/>
      <c r="C82" s="59"/>
      <c r="D82" s="60"/>
      <c r="E82" s="59"/>
      <c r="F82" s="59"/>
      <c r="G82" s="59"/>
      <c r="H82" s="59"/>
      <c r="I82" s="59"/>
      <c r="J82" s="59"/>
    </row>
    <row r="83" spans="1:10" ht="14.25">
      <c r="A83" s="59"/>
      <c r="B83" s="59"/>
      <c r="C83" s="59"/>
      <c r="D83" s="60"/>
      <c r="E83" s="59"/>
      <c r="F83" s="59"/>
      <c r="G83" s="59"/>
      <c r="H83" s="59"/>
      <c r="I83" s="59"/>
      <c r="J83" s="59"/>
    </row>
    <row r="84" spans="1:10" ht="14.25">
      <c r="A84" s="59"/>
      <c r="B84" s="59"/>
      <c r="C84" s="59"/>
      <c r="D84" s="60"/>
      <c r="E84" s="59"/>
      <c r="F84" s="59"/>
      <c r="G84" s="59"/>
      <c r="H84" s="59"/>
      <c r="I84" s="59"/>
      <c r="J84" s="59"/>
    </row>
    <row r="85" spans="1:10" ht="14.25">
      <c r="A85" s="59"/>
      <c r="B85" s="59"/>
      <c r="C85" s="59"/>
      <c r="D85" s="60"/>
      <c r="E85" s="59"/>
      <c r="F85" s="59"/>
      <c r="G85" s="59"/>
      <c r="H85" s="59"/>
      <c r="I85" s="59"/>
      <c r="J85" s="59"/>
    </row>
    <row r="86" spans="1:10" ht="14.25">
      <c r="A86" s="59"/>
      <c r="B86" s="59"/>
      <c r="C86" s="59"/>
      <c r="D86" s="60"/>
      <c r="E86" s="59"/>
      <c r="F86" s="59"/>
      <c r="G86" s="59"/>
      <c r="H86" s="59"/>
      <c r="I86" s="59"/>
      <c r="J86" s="59"/>
    </row>
    <row r="87" spans="1:10" ht="14.25">
      <c r="A87" s="59"/>
      <c r="B87" s="59"/>
      <c r="C87" s="59"/>
      <c r="D87" s="60"/>
      <c r="E87" s="59"/>
      <c r="F87" s="59"/>
      <c r="G87" s="59"/>
      <c r="H87" s="59"/>
      <c r="I87" s="59"/>
      <c r="J87" s="59"/>
    </row>
    <row r="88" spans="1:10" ht="14.25">
      <c r="A88" s="59"/>
      <c r="B88" s="59"/>
      <c r="C88" s="59"/>
      <c r="D88" s="60"/>
      <c r="E88" s="59"/>
      <c r="F88" s="59"/>
      <c r="G88" s="59"/>
      <c r="H88" s="59"/>
      <c r="I88" s="59"/>
      <c r="J88" s="59"/>
    </row>
    <row r="89" spans="1:10" ht="14.25">
      <c r="A89" s="59"/>
      <c r="B89" s="59"/>
      <c r="C89" s="59"/>
      <c r="D89" s="60"/>
      <c r="E89" s="59"/>
      <c r="F89" s="59"/>
      <c r="G89" s="59"/>
      <c r="H89" s="59"/>
      <c r="I89" s="59"/>
      <c r="J89" s="59"/>
    </row>
    <row r="90" spans="1:10" ht="14.25">
      <c r="A90" s="59"/>
      <c r="B90" s="59"/>
      <c r="C90" s="59"/>
      <c r="D90" s="60"/>
      <c r="E90" s="59"/>
      <c r="F90" s="59"/>
      <c r="G90" s="59"/>
      <c r="H90" s="59"/>
      <c r="I90" s="59"/>
      <c r="J90" s="59"/>
    </row>
    <row r="91" spans="1:10" ht="14.25">
      <c r="A91" s="59"/>
      <c r="B91" s="59"/>
      <c r="C91" s="59"/>
      <c r="D91" s="60"/>
      <c r="E91" s="59"/>
      <c r="F91" s="59"/>
      <c r="G91" s="59"/>
      <c r="H91" s="59"/>
      <c r="I91" s="59"/>
      <c r="J91" s="59"/>
    </row>
    <row r="92" spans="1:10" ht="14.25">
      <c r="A92" s="59"/>
      <c r="B92" s="59"/>
      <c r="C92" s="59"/>
      <c r="D92" s="60"/>
      <c r="E92" s="59"/>
      <c r="F92" s="59"/>
      <c r="G92" s="59"/>
      <c r="H92" s="59"/>
      <c r="I92" s="59"/>
      <c r="J92" s="59"/>
    </row>
    <row r="93" spans="1:10" ht="14.25">
      <c r="A93" s="59"/>
      <c r="B93" s="59"/>
      <c r="C93" s="59"/>
      <c r="D93" s="60"/>
      <c r="E93" s="59"/>
      <c r="F93" s="59"/>
      <c r="G93" s="59"/>
      <c r="H93" s="59"/>
      <c r="I93" s="59"/>
      <c r="J93" s="59"/>
    </row>
    <row r="94" spans="1:10" ht="14.25">
      <c r="A94" s="59"/>
      <c r="B94" s="59"/>
      <c r="C94" s="59"/>
      <c r="D94" s="60"/>
      <c r="E94" s="59"/>
      <c r="F94" s="59"/>
      <c r="G94" s="59"/>
      <c r="H94" s="59"/>
      <c r="I94" s="59"/>
      <c r="J94" s="59"/>
    </row>
    <row r="95" spans="1:10" ht="14.25">
      <c r="A95" s="59"/>
      <c r="B95" s="59"/>
      <c r="C95" s="59"/>
      <c r="D95" s="60"/>
      <c r="E95" s="59"/>
      <c r="F95" s="59"/>
      <c r="G95" s="59"/>
      <c r="H95" s="59"/>
      <c r="I95" s="59"/>
      <c r="J95" s="59"/>
    </row>
    <row r="96" spans="1:10" ht="14.25">
      <c r="A96" s="59"/>
      <c r="B96" s="59"/>
      <c r="C96" s="59"/>
      <c r="D96" s="60"/>
      <c r="E96" s="59"/>
      <c r="F96" s="59"/>
      <c r="G96" s="59"/>
      <c r="H96" s="59"/>
      <c r="I96" s="59"/>
      <c r="J96" s="59"/>
    </row>
    <row r="97" spans="1:10" ht="14.25">
      <c r="A97" s="59"/>
      <c r="B97" s="59"/>
      <c r="C97" s="59"/>
      <c r="D97" s="60"/>
      <c r="E97" s="59"/>
      <c r="F97" s="59"/>
      <c r="G97" s="59"/>
      <c r="H97" s="59"/>
      <c r="I97" s="59"/>
      <c r="J97" s="59"/>
    </row>
    <row r="98" spans="1:10" ht="14.25">
      <c r="A98" s="59"/>
      <c r="B98" s="59"/>
      <c r="C98" s="59"/>
      <c r="D98" s="60"/>
      <c r="E98" s="59"/>
      <c r="F98" s="59"/>
      <c r="G98" s="59"/>
      <c r="H98" s="59"/>
      <c r="I98" s="59"/>
      <c r="J98" s="59"/>
    </row>
    <row r="99" spans="1:10" ht="14.25">
      <c r="A99" s="59"/>
      <c r="B99" s="59"/>
      <c r="C99" s="59"/>
      <c r="D99" s="60"/>
      <c r="E99" s="59"/>
      <c r="F99" s="59"/>
      <c r="G99" s="59"/>
      <c r="H99" s="59"/>
      <c r="I99" s="59"/>
      <c r="J99" s="59"/>
    </row>
    <row r="100" spans="1:10" ht="14.25">
      <c r="A100" s="59"/>
      <c r="B100" s="59"/>
      <c r="C100" s="59"/>
      <c r="D100" s="60"/>
      <c r="E100" s="59"/>
      <c r="F100" s="59"/>
      <c r="G100" s="59"/>
      <c r="H100" s="59"/>
      <c r="I100" s="59"/>
      <c r="J100" s="59"/>
    </row>
    <row r="101" spans="1:10" ht="14.25">
      <c r="A101" s="59"/>
      <c r="B101" s="59"/>
      <c r="C101" s="59"/>
      <c r="D101" s="60"/>
      <c r="E101" s="59"/>
      <c r="F101" s="59"/>
      <c r="G101" s="59"/>
      <c r="H101" s="59"/>
      <c r="I101" s="59"/>
      <c r="J101" s="59"/>
    </row>
    <row r="102" spans="1:10" ht="14.25">
      <c r="A102" s="59"/>
      <c r="B102" s="59"/>
      <c r="C102" s="59"/>
      <c r="D102" s="60"/>
      <c r="E102" s="59"/>
      <c r="F102" s="59"/>
      <c r="G102" s="59"/>
      <c r="H102" s="59"/>
      <c r="I102" s="59"/>
      <c r="J102" s="59"/>
    </row>
    <row r="103" spans="1:10" ht="14.25">
      <c r="A103" s="59"/>
      <c r="B103" s="59"/>
      <c r="C103" s="59"/>
      <c r="D103" s="60"/>
      <c r="E103" s="59"/>
      <c r="F103" s="59"/>
      <c r="G103" s="59"/>
      <c r="H103" s="59"/>
      <c r="I103" s="59"/>
      <c r="J103" s="59"/>
    </row>
    <row r="104" spans="1:10" ht="14.25">
      <c r="A104" s="59"/>
      <c r="B104" s="59"/>
      <c r="C104" s="59"/>
      <c r="D104" s="60"/>
      <c r="E104" s="59"/>
      <c r="F104" s="59"/>
      <c r="G104" s="59"/>
      <c r="H104" s="59"/>
      <c r="I104" s="59"/>
      <c r="J104" s="59"/>
    </row>
    <row r="105" spans="1:10" ht="14.25">
      <c r="A105" s="59"/>
      <c r="B105" s="59"/>
      <c r="C105" s="59"/>
      <c r="D105" s="60"/>
      <c r="E105" s="59"/>
      <c r="F105" s="59"/>
      <c r="G105" s="59"/>
      <c r="H105" s="59"/>
      <c r="I105" s="59"/>
      <c r="J105" s="59"/>
    </row>
    <row r="106" spans="1:10" ht="14.25">
      <c r="A106" s="59"/>
      <c r="B106" s="59"/>
      <c r="C106" s="59"/>
      <c r="D106" s="60"/>
      <c r="E106" s="59"/>
      <c r="F106" s="59"/>
      <c r="G106" s="59"/>
      <c r="H106" s="59"/>
      <c r="I106" s="59"/>
      <c r="J106" s="59"/>
    </row>
    <row r="107" spans="1:10" ht="14.25">
      <c r="A107" s="59"/>
      <c r="B107" s="59"/>
      <c r="C107" s="59"/>
      <c r="D107" s="60"/>
      <c r="E107" s="59"/>
      <c r="F107" s="59"/>
      <c r="G107" s="59"/>
      <c r="H107" s="59"/>
      <c r="I107" s="59"/>
      <c r="J107" s="59"/>
    </row>
    <row r="108" spans="1:10" ht="14.25">
      <c r="A108" s="59"/>
      <c r="B108" s="59"/>
      <c r="C108" s="59"/>
      <c r="D108" s="60"/>
      <c r="E108" s="59"/>
      <c r="F108" s="59"/>
      <c r="G108" s="59"/>
      <c r="H108" s="59"/>
      <c r="I108" s="59"/>
      <c r="J108" s="59"/>
    </row>
    <row r="109" spans="1:10" ht="14.25">
      <c r="A109" s="59"/>
      <c r="B109" s="59"/>
      <c r="C109" s="59"/>
      <c r="D109" s="60"/>
      <c r="E109" s="59"/>
      <c r="F109" s="59"/>
      <c r="G109" s="59"/>
      <c r="H109" s="59"/>
      <c r="I109" s="59"/>
      <c r="J109" s="59"/>
    </row>
    <row r="110" spans="1:10" ht="14.25">
      <c r="A110" s="59"/>
      <c r="B110" s="59"/>
      <c r="C110" s="59"/>
      <c r="D110" s="60"/>
      <c r="E110" s="59"/>
      <c r="F110" s="59"/>
      <c r="G110" s="59"/>
      <c r="H110" s="59"/>
      <c r="I110" s="59"/>
      <c r="J110" s="59"/>
    </row>
    <row r="111" spans="1:10" ht="14.25">
      <c r="A111" s="59"/>
      <c r="B111" s="59"/>
      <c r="C111" s="59"/>
      <c r="D111" s="60"/>
      <c r="E111" s="59"/>
      <c r="F111" s="59"/>
      <c r="G111" s="59"/>
      <c r="H111" s="59"/>
      <c r="I111" s="59"/>
      <c r="J111" s="59"/>
    </row>
    <row r="112" spans="1:10" ht="14.25">
      <c r="A112" s="59"/>
      <c r="B112" s="59"/>
      <c r="C112" s="59"/>
      <c r="D112" s="60"/>
      <c r="E112" s="59"/>
      <c r="F112" s="59"/>
      <c r="G112" s="59"/>
      <c r="H112" s="59"/>
      <c r="I112" s="59"/>
      <c r="J112" s="59"/>
    </row>
    <row r="113" spans="1:10" ht="14.25">
      <c r="A113" s="59"/>
      <c r="B113" s="59"/>
      <c r="C113" s="59"/>
      <c r="D113" s="60"/>
      <c r="E113" s="59"/>
      <c r="F113" s="59"/>
      <c r="G113" s="59"/>
      <c r="H113" s="59"/>
      <c r="I113" s="59"/>
      <c r="J113" s="59"/>
    </row>
    <row r="114" spans="1:10" ht="14.25">
      <c r="A114" s="59"/>
      <c r="B114" s="59"/>
      <c r="C114" s="59"/>
      <c r="D114" s="60"/>
      <c r="E114" s="59"/>
      <c r="F114" s="59"/>
      <c r="G114" s="59"/>
      <c r="H114" s="59"/>
      <c r="I114" s="59"/>
      <c r="J114" s="59"/>
    </row>
    <row r="115" spans="1:10" ht="14.25">
      <c r="A115" s="59"/>
      <c r="B115" s="59"/>
      <c r="C115" s="59"/>
      <c r="D115" s="60"/>
      <c r="E115" s="59"/>
      <c r="F115" s="59"/>
      <c r="G115" s="59"/>
      <c r="H115" s="59"/>
      <c r="I115" s="59"/>
      <c r="J115" s="59"/>
    </row>
    <row r="116" spans="1:10" ht="14.25">
      <c r="A116" s="59"/>
      <c r="B116" s="59"/>
      <c r="C116" s="59"/>
      <c r="D116" s="60"/>
      <c r="E116" s="59"/>
      <c r="F116" s="59"/>
      <c r="G116" s="59"/>
      <c r="H116" s="59"/>
      <c r="I116" s="59"/>
      <c r="J116" s="59"/>
    </row>
    <row r="117" spans="1:10" ht="14.25">
      <c r="A117" s="59"/>
      <c r="B117" s="59"/>
      <c r="C117" s="59"/>
      <c r="D117" s="60"/>
      <c r="E117" s="59"/>
      <c r="F117" s="59"/>
      <c r="G117" s="59"/>
      <c r="H117" s="59"/>
      <c r="I117" s="59"/>
      <c r="J117" s="59"/>
    </row>
    <row r="118" spans="1:10" ht="14.25">
      <c r="A118" s="59"/>
      <c r="B118" s="59"/>
      <c r="C118" s="59"/>
      <c r="D118" s="60"/>
      <c r="E118" s="59"/>
      <c r="F118" s="59"/>
      <c r="G118" s="59"/>
      <c r="H118" s="59"/>
      <c r="I118" s="59"/>
      <c r="J118" s="59"/>
    </row>
    <row r="119" spans="1:10" ht="14.25">
      <c r="A119" s="59"/>
      <c r="B119" s="59"/>
      <c r="C119" s="59"/>
      <c r="D119" s="60"/>
      <c r="E119" s="59"/>
      <c r="F119" s="59"/>
      <c r="G119" s="59"/>
      <c r="H119" s="59"/>
      <c r="I119" s="59"/>
      <c r="J119" s="59"/>
    </row>
    <row r="120" spans="1:10" ht="14.25">
      <c r="A120" s="59"/>
      <c r="B120" s="59"/>
      <c r="C120" s="59"/>
      <c r="D120" s="60"/>
      <c r="E120" s="59"/>
      <c r="F120" s="59"/>
      <c r="G120" s="59"/>
      <c r="H120" s="59"/>
      <c r="I120" s="59"/>
      <c r="J120" s="59"/>
    </row>
    <row r="121" spans="1:10" ht="14.25">
      <c r="A121" s="59"/>
      <c r="B121" s="59"/>
      <c r="C121" s="59"/>
      <c r="D121" s="60"/>
      <c r="E121" s="59"/>
      <c r="F121" s="59"/>
      <c r="G121" s="59"/>
      <c r="H121" s="59"/>
      <c r="I121" s="59"/>
      <c r="J121" s="59"/>
    </row>
    <row r="122" spans="1:10" ht="14.25">
      <c r="A122" s="59"/>
      <c r="B122" s="59"/>
      <c r="C122" s="59"/>
      <c r="D122" s="60"/>
      <c r="E122" s="59"/>
      <c r="F122" s="59"/>
      <c r="G122" s="59"/>
      <c r="H122" s="59"/>
      <c r="I122" s="59"/>
      <c r="J122" s="59"/>
    </row>
    <row r="123" spans="1:10" ht="14.25">
      <c r="A123" s="59"/>
      <c r="B123" s="59"/>
      <c r="C123" s="59"/>
      <c r="D123" s="60"/>
      <c r="E123" s="59"/>
      <c r="F123" s="59"/>
      <c r="G123" s="59"/>
      <c r="H123" s="59"/>
      <c r="I123" s="59"/>
      <c r="J123" s="59"/>
    </row>
    <row r="124" spans="1:10" ht="14.25">
      <c r="A124" s="59"/>
      <c r="B124" s="59"/>
      <c r="C124" s="59"/>
      <c r="D124" s="60"/>
      <c r="E124" s="59"/>
      <c r="F124" s="59"/>
      <c r="G124" s="59"/>
      <c r="H124" s="59"/>
      <c r="I124" s="59"/>
      <c r="J124" s="59"/>
    </row>
    <row r="125" spans="1:10" ht="14.25">
      <c r="A125" s="59"/>
      <c r="B125" s="59"/>
      <c r="C125" s="59"/>
      <c r="D125" s="60"/>
      <c r="E125" s="59"/>
      <c r="F125" s="59"/>
      <c r="G125" s="59"/>
      <c r="H125" s="59"/>
      <c r="I125" s="59"/>
      <c r="J125" s="59"/>
    </row>
    <row r="126" spans="1:10" ht="14.25">
      <c r="A126" s="59"/>
      <c r="B126" s="59"/>
      <c r="C126" s="59"/>
      <c r="D126" s="60"/>
      <c r="E126" s="59"/>
      <c r="F126" s="59"/>
      <c r="G126" s="59"/>
      <c r="H126" s="59"/>
      <c r="I126" s="59"/>
      <c r="J126" s="59"/>
    </row>
    <row r="127" spans="1:10" ht="14.25">
      <c r="A127" s="59"/>
      <c r="B127" s="59"/>
      <c r="C127" s="59"/>
      <c r="D127" s="60"/>
      <c r="E127" s="59"/>
      <c r="F127" s="59"/>
      <c r="G127" s="59"/>
      <c r="H127" s="59"/>
      <c r="I127" s="59"/>
      <c r="J127" s="59"/>
    </row>
    <row r="128" spans="1:10" ht="14.25">
      <c r="A128" s="59"/>
      <c r="B128" s="59"/>
      <c r="C128" s="59"/>
      <c r="D128" s="60"/>
      <c r="E128" s="59"/>
      <c r="F128" s="59"/>
      <c r="G128" s="59"/>
      <c r="H128" s="59"/>
      <c r="I128" s="59"/>
      <c r="J128" s="59"/>
    </row>
    <row r="129" spans="1:10" ht="14.25">
      <c r="A129" s="59"/>
      <c r="B129" s="59"/>
      <c r="C129" s="59"/>
      <c r="D129" s="60"/>
      <c r="E129" s="59"/>
      <c r="F129" s="59"/>
      <c r="G129" s="59"/>
      <c r="H129" s="59"/>
      <c r="I129" s="59"/>
      <c r="J129" s="59"/>
    </row>
    <row r="130" spans="1:10" ht="14.25">
      <c r="A130" s="59"/>
      <c r="B130" s="59"/>
      <c r="C130" s="59"/>
      <c r="D130" s="60"/>
      <c r="E130" s="59"/>
      <c r="F130" s="59"/>
      <c r="G130" s="59"/>
      <c r="H130" s="59"/>
      <c r="I130" s="59"/>
      <c r="J130" s="59"/>
    </row>
    <row r="131" spans="1:10" ht="14.25">
      <c r="A131" s="59"/>
      <c r="B131" s="59"/>
      <c r="C131" s="59"/>
      <c r="D131" s="60"/>
      <c r="E131" s="59"/>
      <c r="F131" s="59"/>
      <c r="G131" s="59"/>
      <c r="H131" s="59"/>
      <c r="I131" s="59"/>
      <c r="J131" s="59"/>
    </row>
    <row r="132" spans="1:10" ht="14.25">
      <c r="A132" s="59"/>
      <c r="B132" s="59"/>
      <c r="C132" s="59"/>
      <c r="D132" s="60"/>
      <c r="E132" s="59"/>
      <c r="F132" s="59"/>
      <c r="G132" s="59"/>
      <c r="H132" s="59"/>
      <c r="I132" s="59"/>
      <c r="J132" s="59"/>
    </row>
    <row r="133" spans="1:10" ht="14.25">
      <c r="A133" s="59"/>
      <c r="B133" s="59"/>
      <c r="C133" s="59"/>
      <c r="D133" s="60"/>
      <c r="E133" s="59"/>
      <c r="F133" s="59"/>
      <c r="G133" s="59"/>
      <c r="H133" s="59"/>
      <c r="I133" s="59"/>
      <c r="J133" s="59"/>
    </row>
    <row r="134" spans="1:10" ht="14.25">
      <c r="A134" s="59"/>
      <c r="B134" s="59"/>
      <c r="C134" s="59"/>
      <c r="D134" s="60"/>
      <c r="E134" s="59"/>
      <c r="F134" s="59"/>
      <c r="G134" s="59"/>
      <c r="H134" s="59"/>
      <c r="I134" s="59"/>
      <c r="J134" s="59"/>
    </row>
    <row r="135" spans="1:10" ht="14.25">
      <c r="A135" s="59"/>
      <c r="B135" s="59"/>
      <c r="C135" s="59"/>
      <c r="D135" s="60"/>
      <c r="E135" s="59"/>
      <c r="F135" s="59"/>
      <c r="G135" s="59"/>
      <c r="H135" s="59"/>
      <c r="I135" s="59"/>
      <c r="J135" s="59"/>
    </row>
  </sheetData>
  <sheetProtection password="AFE0" sheet="1" objects="1" scenarios="1" selectLockedCells="1" selectUnlockedCells="1"/>
  <mergeCells count="4">
    <mergeCell ref="A61:B61"/>
    <mergeCell ref="A63:D63"/>
    <mergeCell ref="C8:D8"/>
    <mergeCell ref="C9:D9"/>
  </mergeCells>
  <printOptions/>
  <pageMargins left="0.75" right="0.5" top="1" bottom="0.75" header="0.5" footer="0.5"/>
  <pageSetup fitToHeight="1" fitToWidth="1" horizontalDpi="600" verticalDpi="600" orientation="portrait" paperSize="9" scale="79" r:id="rId3"/>
  <headerFooter alignWithMargins="0">
    <oddFooter>&amp;R&amp;P</oddFooter>
  </headerFooter>
  <legacyDrawing r:id="rId2"/>
  <oleObjects>
    <oleObject progId="PBrush" shapeId="1397368" r:id="rId1"/>
  </oleObjects>
</worksheet>
</file>

<file path=xl/worksheets/sheet5.xml><?xml version="1.0" encoding="utf-8"?>
<worksheet xmlns="http://schemas.openxmlformats.org/spreadsheetml/2006/main" xmlns:r="http://schemas.openxmlformats.org/officeDocument/2006/relationships">
  <dimension ref="A2:H229"/>
  <sheetViews>
    <sheetView view="pageBreakPreview" zoomScale="80" zoomScaleNormal="90" zoomScaleSheetLayoutView="80" workbookViewId="0" topLeftCell="A99">
      <selection activeCell="A56" sqref="A56:B56"/>
    </sheetView>
  </sheetViews>
  <sheetFormatPr defaultColWidth="9.140625" defaultRowHeight="12.75"/>
  <cols>
    <col min="1" max="1" width="3.421875" style="2" customWidth="1"/>
    <col min="2" max="2" width="4.421875" style="2" customWidth="1"/>
    <col min="3" max="3" width="4.140625" style="2" customWidth="1"/>
    <col min="4" max="4" width="49.57421875" style="2" customWidth="1"/>
    <col min="5" max="5" width="3.57421875" style="2" customWidth="1"/>
    <col min="6" max="6" width="16.00390625" style="2" customWidth="1"/>
    <col min="7" max="7" width="21.00390625" style="2" customWidth="1"/>
    <col min="8" max="8" width="21.00390625" style="2" bestFit="1" customWidth="1"/>
    <col min="9" max="9" width="11.00390625" style="2" customWidth="1"/>
    <col min="10" max="16384" width="9.140625" style="2" customWidth="1"/>
  </cols>
  <sheetData>
    <row r="2" ht="15.75">
      <c r="A2" s="99" t="s">
        <v>157</v>
      </c>
    </row>
    <row r="3" ht="15.75">
      <c r="A3" s="99" t="s">
        <v>152</v>
      </c>
    </row>
    <row r="4" spans="1:5" ht="15.75">
      <c r="A4" s="99" t="str">
        <f>'CF'!A6</f>
        <v>For the second quarter ended 30th September 2007</v>
      </c>
      <c r="B4" s="99"/>
      <c r="E4" s="99"/>
    </row>
    <row r="5" ht="15.75">
      <c r="A5" s="99" t="s">
        <v>2</v>
      </c>
    </row>
    <row r="6" ht="15.75">
      <c r="A6" s="99"/>
    </row>
    <row r="7" ht="15.75">
      <c r="A7" s="95" t="s">
        <v>158</v>
      </c>
    </row>
    <row r="8" spans="1:8" ht="15.75">
      <c r="A8" s="101" t="s">
        <v>42</v>
      </c>
      <c r="B8" s="95" t="s">
        <v>43</v>
      </c>
      <c r="C8" s="95"/>
      <c r="D8" s="95"/>
      <c r="E8" s="95"/>
      <c r="F8" s="141"/>
      <c r="G8" s="3"/>
      <c r="H8" s="141"/>
    </row>
    <row r="9" spans="1:8" ht="15.75">
      <c r="A9" s="101"/>
      <c r="B9" s="95"/>
      <c r="C9" s="95"/>
      <c r="D9" s="95"/>
      <c r="E9" s="95"/>
      <c r="F9" s="141"/>
      <c r="G9" s="3"/>
      <c r="H9" s="141"/>
    </row>
    <row r="10" spans="1:8" ht="15.75" customHeight="1">
      <c r="A10" s="95"/>
      <c r="B10" s="183" t="s">
        <v>186</v>
      </c>
      <c r="C10" s="183"/>
      <c r="D10" s="183"/>
      <c r="E10" s="183"/>
      <c r="F10" s="183"/>
      <c r="G10" s="183"/>
      <c r="H10" s="183"/>
    </row>
    <row r="11" spans="1:8" ht="15.75">
      <c r="A11" s="95"/>
      <c r="B11" s="183"/>
      <c r="C11" s="183"/>
      <c r="D11" s="183"/>
      <c r="E11" s="183"/>
      <c r="F11" s="183"/>
      <c r="G11" s="183"/>
      <c r="H11" s="183"/>
    </row>
    <row r="12" spans="1:8" ht="27" customHeight="1">
      <c r="A12" s="95"/>
      <c r="B12" s="183"/>
      <c r="C12" s="183"/>
      <c r="D12" s="183"/>
      <c r="E12" s="183"/>
      <c r="F12" s="183"/>
      <c r="G12" s="183"/>
      <c r="H12" s="183"/>
    </row>
    <row r="13" spans="1:8" ht="15.75">
      <c r="A13" s="95"/>
      <c r="B13" s="3"/>
      <c r="C13" s="3"/>
      <c r="D13" s="3"/>
      <c r="E13" s="3"/>
      <c r="F13" s="3"/>
      <c r="G13" s="3"/>
      <c r="H13" s="3"/>
    </row>
    <row r="14" spans="1:8" ht="33.75" customHeight="1">
      <c r="A14" s="95"/>
      <c r="B14" s="183" t="s">
        <v>187</v>
      </c>
      <c r="C14" s="183"/>
      <c r="D14" s="183"/>
      <c r="E14" s="183"/>
      <c r="F14" s="183"/>
      <c r="G14" s="183"/>
      <c r="H14" s="183"/>
    </row>
    <row r="15" spans="1:8" ht="15">
      <c r="A15" s="3"/>
      <c r="B15" s="102"/>
      <c r="C15" s="102"/>
      <c r="D15" s="102"/>
      <c r="E15" s="102"/>
      <c r="F15" s="102"/>
      <c r="G15" s="102"/>
      <c r="H15" s="102"/>
    </row>
    <row r="16" spans="1:8" ht="45.75" customHeight="1">
      <c r="A16" s="3"/>
      <c r="B16" s="183" t="s">
        <v>188</v>
      </c>
      <c r="C16" s="183"/>
      <c r="D16" s="183"/>
      <c r="E16" s="183"/>
      <c r="F16" s="183"/>
      <c r="G16" s="183"/>
      <c r="H16" s="183"/>
    </row>
    <row r="17" spans="1:8" ht="15">
      <c r="A17" s="3"/>
      <c r="B17" s="133"/>
      <c r="C17" s="133"/>
      <c r="D17" s="133"/>
      <c r="E17" s="133"/>
      <c r="F17" s="133"/>
      <c r="G17" s="133"/>
      <c r="H17" s="133"/>
    </row>
    <row r="18" spans="1:8" ht="15">
      <c r="A18" s="3"/>
      <c r="B18" s="183" t="s">
        <v>156</v>
      </c>
      <c r="C18" s="183"/>
      <c r="D18" s="183"/>
      <c r="E18" s="183"/>
      <c r="F18" s="183"/>
      <c r="G18" s="183"/>
      <c r="H18" s="183"/>
    </row>
    <row r="19" spans="1:8" ht="15">
      <c r="A19" s="3"/>
      <c r="B19" s="183" t="s">
        <v>155</v>
      </c>
      <c r="C19" s="183"/>
      <c r="D19" s="183"/>
      <c r="E19" s="183"/>
      <c r="F19" s="183"/>
      <c r="G19" s="183"/>
      <c r="H19" s="183"/>
    </row>
    <row r="20" spans="1:8" ht="15">
      <c r="A20" s="3"/>
      <c r="B20" s="133"/>
      <c r="C20" s="133"/>
      <c r="D20" s="133"/>
      <c r="E20" s="133"/>
      <c r="F20" s="133"/>
      <c r="G20" s="133"/>
      <c r="H20" s="133"/>
    </row>
    <row r="21" spans="1:8" ht="30" customHeight="1">
      <c r="A21" s="3"/>
      <c r="B21" s="183" t="s">
        <v>214</v>
      </c>
      <c r="C21" s="183"/>
      <c r="D21" s="183"/>
      <c r="E21" s="183"/>
      <c r="F21" s="183"/>
      <c r="G21" s="183"/>
      <c r="H21" s="183"/>
    </row>
    <row r="22" spans="1:8" ht="15">
      <c r="A22" s="3"/>
      <c r="C22" s="133"/>
      <c r="D22" s="133"/>
      <c r="E22" s="133"/>
      <c r="F22" s="133"/>
      <c r="G22" s="133"/>
      <c r="H22" s="133"/>
    </row>
    <row r="23" spans="1:8" ht="15.75">
      <c r="A23" s="3"/>
      <c r="B23" s="142" t="s">
        <v>156</v>
      </c>
      <c r="C23" s="133"/>
      <c r="D23" s="133"/>
      <c r="E23" s="133"/>
      <c r="F23" s="133"/>
      <c r="G23" s="133"/>
      <c r="H23" s="133"/>
    </row>
    <row r="24" spans="1:8" ht="105" customHeight="1">
      <c r="A24" s="3"/>
      <c r="B24" s="183" t="s">
        <v>189</v>
      </c>
      <c r="C24" s="183"/>
      <c r="D24" s="183"/>
      <c r="E24" s="183"/>
      <c r="F24" s="183"/>
      <c r="G24" s="183"/>
      <c r="H24" s="183"/>
    </row>
    <row r="25" spans="1:8" ht="15">
      <c r="A25" s="3"/>
      <c r="B25" s="133"/>
      <c r="C25" s="133"/>
      <c r="D25" s="133"/>
      <c r="E25" s="133"/>
      <c r="F25" s="133"/>
      <c r="G25" s="133"/>
      <c r="H25" s="133"/>
    </row>
    <row r="26" spans="1:8" ht="48" customHeight="1">
      <c r="A26" s="3"/>
      <c r="B26" s="183" t="s">
        <v>171</v>
      </c>
      <c r="C26" s="183"/>
      <c r="D26" s="183"/>
      <c r="E26" s="183"/>
      <c r="F26" s="183"/>
      <c r="G26" s="183"/>
      <c r="H26" s="183"/>
    </row>
    <row r="27" spans="1:8" ht="15">
      <c r="A27" s="3"/>
      <c r="B27" s="133"/>
      <c r="C27" s="133"/>
      <c r="D27" s="133"/>
      <c r="E27" s="133"/>
      <c r="F27" s="133"/>
      <c r="G27" s="133"/>
      <c r="H27" s="133"/>
    </row>
    <row r="28" spans="1:8" ht="15.75">
      <c r="A28" s="101" t="s">
        <v>44</v>
      </c>
      <c r="B28" s="104" t="s">
        <v>45</v>
      </c>
      <c r="C28" s="95"/>
      <c r="D28" s="95"/>
      <c r="E28" s="3"/>
      <c r="F28" s="103"/>
      <c r="G28" s="103"/>
      <c r="H28" s="139"/>
    </row>
    <row r="29" spans="1:8" ht="15">
      <c r="A29" s="3"/>
      <c r="B29" s="185" t="s">
        <v>0</v>
      </c>
      <c r="C29" s="185"/>
      <c r="D29" s="185"/>
      <c r="E29" s="185"/>
      <c r="F29" s="185"/>
      <c r="G29" s="185"/>
      <c r="H29" s="185"/>
    </row>
    <row r="30" spans="1:8" ht="15">
      <c r="A30" s="3"/>
      <c r="B30" s="185"/>
      <c r="C30" s="185"/>
      <c r="D30" s="185"/>
      <c r="E30" s="185"/>
      <c r="F30" s="185"/>
      <c r="G30" s="185"/>
      <c r="H30" s="185"/>
    </row>
    <row r="31" spans="1:8" ht="15">
      <c r="A31" s="3"/>
      <c r="B31" s="102"/>
      <c r="C31" s="102"/>
      <c r="D31" s="102"/>
      <c r="E31" s="102"/>
      <c r="F31" s="102"/>
      <c r="G31" s="102"/>
      <c r="H31" s="102"/>
    </row>
    <row r="32" spans="1:8" ht="15.75">
      <c r="A32" s="101" t="s">
        <v>46</v>
      </c>
      <c r="B32" s="104" t="s">
        <v>47</v>
      </c>
      <c r="C32" s="95"/>
      <c r="D32" s="95"/>
      <c r="E32" s="3"/>
      <c r="F32" s="103"/>
      <c r="G32" s="103"/>
      <c r="H32" s="139"/>
    </row>
    <row r="33" spans="1:8" ht="31.5" customHeight="1">
      <c r="A33" s="3"/>
      <c r="B33" s="185" t="s">
        <v>1</v>
      </c>
      <c r="C33" s="185"/>
      <c r="D33" s="185"/>
      <c r="E33" s="185"/>
      <c r="F33" s="185"/>
      <c r="G33" s="185"/>
      <c r="H33" s="185"/>
    </row>
    <row r="34" spans="1:8" ht="15">
      <c r="A34" s="3"/>
      <c r="B34" s="102"/>
      <c r="C34" s="102"/>
      <c r="D34" s="102"/>
      <c r="E34" s="102"/>
      <c r="F34" s="102"/>
      <c r="G34" s="102"/>
      <c r="H34" s="102"/>
    </row>
    <row r="35" spans="1:8" ht="15.75">
      <c r="A35" s="101" t="s">
        <v>48</v>
      </c>
      <c r="B35" s="95" t="s">
        <v>49</v>
      </c>
      <c r="C35" s="95"/>
      <c r="D35" s="95"/>
      <c r="E35" s="3"/>
      <c r="F35" s="103"/>
      <c r="G35" s="103"/>
      <c r="H35" s="139"/>
    </row>
    <row r="36" spans="1:8" ht="15">
      <c r="A36" s="3"/>
      <c r="B36" s="185" t="s">
        <v>50</v>
      </c>
      <c r="C36" s="185"/>
      <c r="D36" s="185"/>
      <c r="E36" s="185"/>
      <c r="F36" s="185"/>
      <c r="G36" s="185"/>
      <c r="H36" s="185"/>
    </row>
    <row r="37" spans="1:8" ht="15">
      <c r="A37" s="3"/>
      <c r="B37" s="185"/>
      <c r="C37" s="185"/>
      <c r="D37" s="185"/>
      <c r="E37" s="185"/>
      <c r="F37" s="185"/>
      <c r="G37" s="185"/>
      <c r="H37" s="185"/>
    </row>
    <row r="38" spans="1:8" ht="15">
      <c r="A38" s="3"/>
      <c r="B38" s="102"/>
      <c r="C38" s="102"/>
      <c r="D38" s="102"/>
      <c r="E38" s="102"/>
      <c r="F38" s="102"/>
      <c r="G38" s="102"/>
      <c r="H38" s="102"/>
    </row>
    <row r="39" spans="1:8" ht="15.75">
      <c r="A39" s="101" t="s">
        <v>51</v>
      </c>
      <c r="B39" s="95" t="s">
        <v>52</v>
      </c>
      <c r="D39" s="95"/>
      <c r="E39" s="3"/>
      <c r="F39" s="103"/>
      <c r="G39" s="103"/>
      <c r="H39" s="139"/>
    </row>
    <row r="40" spans="1:8" ht="15">
      <c r="A40" s="3"/>
      <c r="B40" s="3" t="s">
        <v>53</v>
      </c>
      <c r="C40" s="3"/>
      <c r="D40" s="3"/>
      <c r="E40" s="3"/>
      <c r="F40" s="3"/>
      <c r="G40" s="3"/>
      <c r="H40" s="3"/>
    </row>
    <row r="41" spans="1:8" ht="15.75">
      <c r="A41" s="95"/>
      <c r="B41" s="3"/>
      <c r="C41" s="3"/>
      <c r="D41" s="3"/>
      <c r="E41" s="3"/>
      <c r="F41" s="3"/>
      <c r="G41" s="3"/>
      <c r="H41" s="3"/>
    </row>
    <row r="42" spans="1:8" ht="15.75">
      <c r="A42" s="101" t="s">
        <v>54</v>
      </c>
      <c r="B42" s="95" t="s">
        <v>55</v>
      </c>
      <c r="C42" s="95"/>
      <c r="D42" s="95"/>
      <c r="E42" s="3"/>
      <c r="F42" s="139"/>
      <c r="G42" s="103"/>
      <c r="H42" s="139"/>
    </row>
    <row r="43" spans="1:8" ht="30" customHeight="1">
      <c r="A43" s="3"/>
      <c r="B43" s="185" t="s">
        <v>215</v>
      </c>
      <c r="C43" s="185"/>
      <c r="D43" s="185"/>
      <c r="E43" s="185"/>
      <c r="F43" s="185"/>
      <c r="G43" s="185"/>
      <c r="H43" s="185"/>
    </row>
    <row r="44" spans="1:8" ht="15">
      <c r="A44" s="3"/>
      <c r="B44" s="102"/>
      <c r="C44" s="102"/>
      <c r="D44" s="102"/>
      <c r="E44" s="102"/>
      <c r="F44" s="102"/>
      <c r="G44" s="102"/>
      <c r="H44" s="102"/>
    </row>
    <row r="45" spans="1:8" ht="15.75">
      <c r="A45" s="101" t="s">
        <v>56</v>
      </c>
      <c r="B45" s="95" t="s">
        <v>40</v>
      </c>
      <c r="C45" s="95"/>
      <c r="D45" s="95"/>
      <c r="E45" s="3"/>
      <c r="F45" s="103"/>
      <c r="G45" s="103"/>
      <c r="H45" s="103"/>
    </row>
    <row r="46" spans="1:8" ht="15">
      <c r="A46" s="3"/>
      <c r="B46" s="191" t="s">
        <v>91</v>
      </c>
      <c r="C46" s="185"/>
      <c r="D46" s="185"/>
      <c r="E46" s="185"/>
      <c r="F46" s="185"/>
      <c r="G46" s="185"/>
      <c r="H46" s="185"/>
    </row>
    <row r="47" spans="1:8" ht="16.5" customHeight="1" hidden="1">
      <c r="A47" s="3"/>
      <c r="B47" s="185"/>
      <c r="C47" s="185"/>
      <c r="D47" s="185"/>
      <c r="E47" s="185"/>
      <c r="F47" s="185"/>
      <c r="G47" s="185"/>
      <c r="H47" s="185"/>
    </row>
    <row r="48" spans="1:8" ht="16.5" customHeight="1">
      <c r="A48" s="3"/>
      <c r="B48" s="102"/>
      <c r="C48" s="102"/>
      <c r="D48" s="102"/>
      <c r="E48" s="102"/>
      <c r="F48" s="102"/>
      <c r="G48" s="102"/>
      <c r="H48" s="102"/>
    </row>
    <row r="49" spans="1:2" ht="15.75">
      <c r="A49" s="101" t="s">
        <v>57</v>
      </c>
      <c r="B49" s="95" t="s">
        <v>177</v>
      </c>
    </row>
    <row r="50" spans="1:8" ht="15">
      <c r="A50" s="3"/>
      <c r="B50" s="185" t="s">
        <v>58</v>
      </c>
      <c r="C50" s="185"/>
      <c r="D50" s="185"/>
      <c r="E50" s="185"/>
      <c r="F50" s="185"/>
      <c r="G50" s="185"/>
      <c r="H50" s="185"/>
    </row>
    <row r="51" spans="1:8" ht="15">
      <c r="A51" s="3"/>
      <c r="B51" s="102"/>
      <c r="C51" s="102"/>
      <c r="D51" s="102"/>
      <c r="E51" s="102"/>
      <c r="F51" s="102"/>
      <c r="G51" s="102"/>
      <c r="H51" s="102"/>
    </row>
    <row r="52" spans="1:7" ht="15.75">
      <c r="A52" s="3"/>
      <c r="B52" s="187"/>
      <c r="C52" s="187"/>
      <c r="D52" s="187"/>
      <c r="E52" s="187"/>
      <c r="F52" s="187"/>
      <c r="G52" s="90" t="s">
        <v>223</v>
      </c>
    </row>
    <row r="53" spans="1:7" ht="15.75">
      <c r="A53" s="3"/>
      <c r="B53" s="143"/>
      <c r="C53" s="143"/>
      <c r="D53" s="143"/>
      <c r="E53" s="143"/>
      <c r="F53" s="143"/>
      <c r="G53" s="91" t="s">
        <v>38</v>
      </c>
    </row>
    <row r="54" spans="1:7" ht="15.75">
      <c r="A54" s="3"/>
      <c r="C54" s="3"/>
      <c r="D54" s="3"/>
      <c r="E54" s="3"/>
      <c r="F54" s="3"/>
      <c r="G54" s="105" t="s">
        <v>221</v>
      </c>
    </row>
    <row r="55" spans="1:7" ht="15.75">
      <c r="A55" s="3"/>
      <c r="B55" s="99" t="s">
        <v>59</v>
      </c>
      <c r="C55" s="3"/>
      <c r="D55" s="3"/>
      <c r="E55" s="3"/>
      <c r="F55" s="3"/>
      <c r="G55" s="105" t="s">
        <v>5</v>
      </c>
    </row>
    <row r="56" spans="2:7" ht="15.75">
      <c r="B56" s="145" t="s">
        <v>6</v>
      </c>
      <c r="E56" s="3"/>
      <c r="F56" s="3"/>
      <c r="G56" s="92"/>
    </row>
    <row r="57" spans="2:7" ht="15">
      <c r="B57" s="146" t="s">
        <v>60</v>
      </c>
      <c r="E57" s="3"/>
      <c r="F57" s="3"/>
      <c r="G57" s="147"/>
    </row>
    <row r="58" spans="2:7" ht="15">
      <c r="B58" s="2" t="s">
        <v>161</v>
      </c>
      <c r="E58" s="3"/>
      <c r="F58" s="3"/>
      <c r="G58" s="147">
        <v>707</v>
      </c>
    </row>
    <row r="59" spans="2:7" ht="15">
      <c r="B59" s="2" t="s">
        <v>61</v>
      </c>
      <c r="E59" s="3"/>
      <c r="F59" s="3"/>
      <c r="G59" s="147">
        <v>2256</v>
      </c>
    </row>
    <row r="60" spans="2:7" ht="15">
      <c r="B60" s="2" t="s">
        <v>62</v>
      </c>
      <c r="E60" s="3"/>
      <c r="F60" s="3"/>
      <c r="G60" s="147">
        <v>9824</v>
      </c>
    </row>
    <row r="61" spans="2:7" ht="15">
      <c r="B61" s="2" t="s">
        <v>160</v>
      </c>
      <c r="E61" s="3"/>
      <c r="F61" s="3"/>
      <c r="G61" s="147">
        <v>249</v>
      </c>
    </row>
    <row r="62" spans="2:7" ht="15">
      <c r="B62" s="2" t="s">
        <v>63</v>
      </c>
      <c r="E62" s="3"/>
      <c r="F62" s="3"/>
      <c r="G62" s="148">
        <v>102</v>
      </c>
    </row>
    <row r="63" spans="5:7" ht="15">
      <c r="E63" s="136"/>
      <c r="F63" s="3"/>
      <c r="G63" s="147">
        <f>SUM(G58:G62)</f>
        <v>13138</v>
      </c>
    </row>
    <row r="64" spans="5:7" ht="15">
      <c r="E64" s="3"/>
      <c r="F64" s="3"/>
      <c r="G64" s="147"/>
    </row>
    <row r="65" spans="2:8" ht="15">
      <c r="B65" s="146" t="s">
        <v>64</v>
      </c>
      <c r="E65" s="3"/>
      <c r="F65" s="3"/>
      <c r="G65" s="147">
        <f>G66-G63</f>
        <v>5944</v>
      </c>
      <c r="H65" s="162"/>
    </row>
    <row r="66" spans="5:7" ht="15.75" thickBot="1">
      <c r="E66" s="3"/>
      <c r="F66" s="3"/>
      <c r="G66" s="149">
        <f>'IS'!F17</f>
        <v>19082</v>
      </c>
    </row>
    <row r="67" spans="2:7" ht="15.75">
      <c r="B67" s="150" t="s">
        <v>65</v>
      </c>
      <c r="E67" s="3"/>
      <c r="F67" s="3"/>
      <c r="G67" s="147"/>
    </row>
    <row r="68" spans="2:7" ht="15">
      <c r="B68" s="163" t="str">
        <f>B57</f>
        <v>Export Market</v>
      </c>
      <c r="E68" s="3"/>
      <c r="F68" s="3"/>
      <c r="G68" s="147">
        <f>G70-G69</f>
        <v>2315</v>
      </c>
    </row>
    <row r="69" spans="2:7" ht="15">
      <c r="B69" s="163" t="str">
        <f>B65</f>
        <v>Local Market</v>
      </c>
      <c r="E69" s="3"/>
      <c r="F69" s="3"/>
      <c r="G69" s="93">
        <v>1048</v>
      </c>
    </row>
    <row r="70" spans="2:7" ht="15.75" thickBot="1">
      <c r="B70" s="2" t="s">
        <v>66</v>
      </c>
      <c r="E70" s="3"/>
      <c r="F70" s="3"/>
      <c r="G70" s="151">
        <f>'IS'!F31</f>
        <v>3363</v>
      </c>
    </row>
    <row r="71" spans="5:8" ht="15">
      <c r="E71" s="3"/>
      <c r="F71" s="3"/>
      <c r="G71" s="3"/>
      <c r="H71" s="94"/>
    </row>
    <row r="72" spans="2:8" ht="15">
      <c r="B72" s="186" t="s">
        <v>165</v>
      </c>
      <c r="C72" s="186"/>
      <c r="D72" s="186"/>
      <c r="E72" s="186"/>
      <c r="F72" s="186"/>
      <c r="G72" s="186"/>
      <c r="H72" s="186"/>
    </row>
    <row r="73" spans="2:8" ht="18" customHeight="1">
      <c r="B73" s="186"/>
      <c r="C73" s="186"/>
      <c r="D73" s="186"/>
      <c r="E73" s="186"/>
      <c r="F73" s="186"/>
      <c r="G73" s="186"/>
      <c r="H73" s="186"/>
    </row>
    <row r="74" spans="2:8" ht="15">
      <c r="B74" s="4"/>
      <c r="C74" s="4"/>
      <c r="D74" s="4"/>
      <c r="E74" s="4"/>
      <c r="F74" s="4"/>
      <c r="G74" s="4"/>
      <c r="H74" s="4"/>
    </row>
    <row r="75" spans="1:8" ht="15.75">
      <c r="A75" s="101" t="s">
        <v>67</v>
      </c>
      <c r="B75" s="95" t="s">
        <v>68</v>
      </c>
      <c r="C75" s="95"/>
      <c r="D75" s="95"/>
      <c r="E75" s="3"/>
      <c r="F75" s="3"/>
      <c r="G75" s="3"/>
      <c r="H75" s="3"/>
    </row>
    <row r="76" spans="1:8" ht="15">
      <c r="A76" s="3"/>
      <c r="B76" s="3" t="s">
        <v>192</v>
      </c>
      <c r="C76" s="3"/>
      <c r="D76" s="3"/>
      <c r="E76" s="3"/>
      <c r="F76" s="3"/>
      <c r="G76" s="3"/>
      <c r="H76" s="3"/>
    </row>
    <row r="77" spans="1:8" ht="1.5" customHeight="1" hidden="1">
      <c r="A77" s="3"/>
      <c r="B77" s="3"/>
      <c r="C77" s="3"/>
      <c r="D77" s="3"/>
      <c r="E77" s="3"/>
      <c r="F77" s="3"/>
      <c r="G77" s="3"/>
      <c r="H77" s="3"/>
    </row>
    <row r="78" spans="1:8" ht="15" customHeight="1">
      <c r="A78" s="3"/>
      <c r="B78" s="102"/>
      <c r="C78" s="102"/>
      <c r="D78" s="102"/>
      <c r="E78" s="102"/>
      <c r="F78" s="102"/>
      <c r="G78" s="102"/>
      <c r="H78" s="102"/>
    </row>
    <row r="79" spans="2:8" ht="15">
      <c r="B79" s="186" t="s">
        <v>204</v>
      </c>
      <c r="C79" s="186"/>
      <c r="D79" s="186"/>
      <c r="E79" s="186"/>
      <c r="F79" s="186"/>
      <c r="G79" s="186"/>
      <c r="H79" s="186"/>
    </row>
    <row r="80" spans="2:8" ht="15">
      <c r="B80" s="186"/>
      <c r="C80" s="186"/>
      <c r="D80" s="186"/>
      <c r="E80" s="186"/>
      <c r="F80" s="186"/>
      <c r="G80" s="186"/>
      <c r="H80" s="186"/>
    </row>
    <row r="81" spans="2:8" ht="3.75" customHeight="1">
      <c r="B81" s="186"/>
      <c r="C81" s="186"/>
      <c r="D81" s="186"/>
      <c r="E81" s="186"/>
      <c r="F81" s="186"/>
      <c r="G81" s="186"/>
      <c r="H81" s="186"/>
    </row>
    <row r="82" spans="2:8" ht="15">
      <c r="B82" s="4"/>
      <c r="C82" s="4"/>
      <c r="D82" s="4"/>
      <c r="E82" s="4"/>
      <c r="F82" s="4"/>
      <c r="G82" s="4"/>
      <c r="H82" s="4"/>
    </row>
    <row r="83" spans="1:8" ht="15.75">
      <c r="A83" s="101" t="s">
        <v>69</v>
      </c>
      <c r="B83" s="95" t="s">
        <v>175</v>
      </c>
      <c r="C83" s="4"/>
      <c r="D83" s="4"/>
      <c r="E83" s="4"/>
      <c r="F83" s="4"/>
      <c r="G83" s="4"/>
      <c r="H83" s="4"/>
    </row>
    <row r="84" spans="2:8" ht="44.25" customHeight="1">
      <c r="B84" s="183" t="s">
        <v>205</v>
      </c>
      <c r="C84" s="183"/>
      <c r="D84" s="183"/>
      <c r="E84" s="183"/>
      <c r="F84" s="183"/>
      <c r="G84" s="183"/>
      <c r="H84" s="183"/>
    </row>
    <row r="85" spans="2:8" ht="15">
      <c r="B85" s="152"/>
      <c r="C85" s="4"/>
      <c r="D85" s="4"/>
      <c r="E85" s="4"/>
      <c r="F85" s="4"/>
      <c r="G85" s="4"/>
      <c r="H85" s="4"/>
    </row>
    <row r="86" spans="1:2" ht="15.75">
      <c r="A86" s="101" t="s">
        <v>70</v>
      </c>
      <c r="B86" s="95" t="s">
        <v>71</v>
      </c>
    </row>
    <row r="87" spans="1:8" ht="15.75">
      <c r="A87" s="101"/>
      <c r="B87" s="183" t="s">
        <v>225</v>
      </c>
      <c r="C87" s="183"/>
      <c r="D87" s="183"/>
      <c r="E87" s="183"/>
      <c r="F87" s="183"/>
      <c r="G87" s="183"/>
      <c r="H87" s="183"/>
    </row>
    <row r="88" spans="1:2" ht="15.75">
      <c r="A88" s="101"/>
      <c r="B88" s="95"/>
    </row>
    <row r="89" spans="1:8" ht="15.75">
      <c r="A89" s="101" t="s">
        <v>72</v>
      </c>
      <c r="B89" s="95" t="s">
        <v>73</v>
      </c>
      <c r="H89" s="93"/>
    </row>
    <row r="90" spans="2:8" ht="15">
      <c r="B90" s="186" t="s">
        <v>226</v>
      </c>
      <c r="C90" s="186"/>
      <c r="D90" s="186"/>
      <c r="E90" s="186"/>
      <c r="F90" s="186"/>
      <c r="G90" s="186"/>
      <c r="H90" s="186"/>
    </row>
    <row r="91" spans="2:8" ht="15">
      <c r="B91" s="186"/>
      <c r="C91" s="186"/>
      <c r="D91" s="186"/>
      <c r="E91" s="186"/>
      <c r="F91" s="186"/>
      <c r="G91" s="186"/>
      <c r="H91" s="186"/>
    </row>
    <row r="92" spans="2:8" ht="18" customHeight="1">
      <c r="B92" s="186"/>
      <c r="C92" s="186"/>
      <c r="D92" s="186"/>
      <c r="E92" s="186"/>
      <c r="F92" s="186"/>
      <c r="G92" s="186"/>
      <c r="H92" s="186"/>
    </row>
    <row r="93" spans="2:8" ht="15">
      <c r="B93" s="4"/>
      <c r="C93" s="4"/>
      <c r="D93" s="4"/>
      <c r="E93" s="4"/>
      <c r="F93" s="4"/>
      <c r="G93" s="4"/>
      <c r="H93" s="4"/>
    </row>
    <row r="94" spans="1:2" ht="15.75">
      <c r="A94" s="101" t="s">
        <v>74</v>
      </c>
      <c r="B94" s="95" t="s">
        <v>176</v>
      </c>
    </row>
    <row r="95" spans="2:8" ht="21.75" customHeight="1">
      <c r="B95" s="165" t="s">
        <v>227</v>
      </c>
      <c r="C95" s="165"/>
      <c r="D95" s="165"/>
      <c r="E95" s="165"/>
      <c r="F95" s="165"/>
      <c r="G95" s="165"/>
      <c r="H95" s="165"/>
    </row>
    <row r="96" spans="2:8" ht="28.5" customHeight="1">
      <c r="B96" s="165"/>
      <c r="C96" s="165"/>
      <c r="D96" s="165"/>
      <c r="E96" s="165"/>
      <c r="F96" s="165"/>
      <c r="G96" s="165"/>
      <c r="H96" s="165"/>
    </row>
    <row r="97" spans="2:8" ht="15">
      <c r="B97" s="89"/>
      <c r="C97" s="89"/>
      <c r="D97" s="89"/>
      <c r="E97" s="89"/>
      <c r="F97" s="89"/>
      <c r="G97" s="89"/>
      <c r="H97" s="89"/>
    </row>
    <row r="98" spans="2:7" ht="15.75">
      <c r="B98" s="89"/>
      <c r="C98" s="89"/>
      <c r="D98" s="89"/>
      <c r="E98" s="89"/>
      <c r="F98" s="89"/>
      <c r="G98" s="158" t="s">
        <v>5</v>
      </c>
    </row>
    <row r="99" spans="2:7" ht="15.75" thickBot="1">
      <c r="B99" s="2" t="s">
        <v>206</v>
      </c>
      <c r="C99" s="89"/>
      <c r="D99" s="89"/>
      <c r="E99" s="89"/>
      <c r="F99" s="89"/>
      <c r="G99" s="153">
        <f>1097+208</f>
        <v>1305</v>
      </c>
    </row>
    <row r="100" spans="3:7" ht="15.75" thickTop="1">
      <c r="C100" s="89"/>
      <c r="D100" s="89"/>
      <c r="E100" s="89"/>
      <c r="F100" s="89"/>
      <c r="G100" s="89"/>
    </row>
    <row r="101" spans="1:2" ht="15.75">
      <c r="A101" s="101" t="s">
        <v>75</v>
      </c>
      <c r="B101" s="95" t="s">
        <v>76</v>
      </c>
    </row>
    <row r="102" spans="1:7" ht="15.75">
      <c r="A102" s="95"/>
      <c r="B102" s="95"/>
      <c r="G102" s="91" t="s">
        <v>17</v>
      </c>
    </row>
    <row r="103" spans="1:7" ht="15.75">
      <c r="A103" s="95"/>
      <c r="B103" s="95"/>
      <c r="G103" s="105" t="s">
        <v>221</v>
      </c>
    </row>
    <row r="104" spans="1:7" ht="15.75">
      <c r="A104" s="95"/>
      <c r="B104" s="95"/>
      <c r="G104" s="105" t="s">
        <v>5</v>
      </c>
    </row>
    <row r="105" spans="1:7" ht="15.75">
      <c r="A105" s="95"/>
      <c r="B105" s="95"/>
      <c r="G105" s="105"/>
    </row>
    <row r="106" spans="1:7" ht="15.75">
      <c r="A106" s="95"/>
      <c r="B106" s="2" t="s">
        <v>77</v>
      </c>
      <c r="G106" s="147">
        <v>2112</v>
      </c>
    </row>
    <row r="107" spans="1:7" ht="15.75">
      <c r="A107" s="95"/>
      <c r="B107" s="2" t="s">
        <v>241</v>
      </c>
      <c r="G107" s="147">
        <v>-740</v>
      </c>
    </row>
    <row r="108" spans="1:7" ht="16.5" thickBot="1">
      <c r="A108" s="95"/>
      <c r="G108" s="164">
        <f>SUM(G106:G107)</f>
        <v>1372</v>
      </c>
    </row>
    <row r="109" ht="15.75" thickTop="1">
      <c r="H109" s="103"/>
    </row>
    <row r="110" ht="15">
      <c r="E110" s="3"/>
    </row>
    <row r="111" spans="1:8" ht="33.75" customHeight="1">
      <c r="A111" s="184" t="s">
        <v>167</v>
      </c>
      <c r="B111" s="184"/>
      <c r="C111" s="184"/>
      <c r="D111" s="184"/>
      <c r="E111" s="184"/>
      <c r="F111" s="184"/>
      <c r="G111" s="184"/>
      <c r="H111" s="184"/>
    </row>
    <row r="112" spans="1:8" ht="15.75">
      <c r="A112" s="95"/>
      <c r="B112" s="95"/>
      <c r="C112" s="95"/>
      <c r="D112" s="95"/>
      <c r="E112" s="95"/>
      <c r="F112" s="95"/>
      <c r="G112" s="95"/>
      <c r="H112" s="95"/>
    </row>
    <row r="113" spans="1:2" ht="15.75">
      <c r="A113" s="101" t="s">
        <v>42</v>
      </c>
      <c r="B113" s="95" t="s">
        <v>78</v>
      </c>
    </row>
    <row r="114" spans="2:8" ht="15">
      <c r="B114" s="2" t="s">
        <v>207</v>
      </c>
      <c r="C114" s="92"/>
      <c r="D114" s="154"/>
      <c r="E114" s="92"/>
      <c r="F114" s="92"/>
      <c r="G114" s="92"/>
      <c r="H114" s="92"/>
    </row>
    <row r="115" spans="2:8" ht="12.75" customHeight="1">
      <c r="B115" s="132"/>
      <c r="C115" s="92"/>
      <c r="D115" s="154"/>
      <c r="E115" s="92"/>
      <c r="F115" s="92"/>
      <c r="G115" s="92"/>
      <c r="H115" s="92"/>
    </row>
    <row r="116" spans="1:2" ht="15.75">
      <c r="A116" s="106" t="s">
        <v>44</v>
      </c>
      <c r="B116" s="99" t="s">
        <v>79</v>
      </c>
    </row>
    <row r="117" spans="2:8" ht="15.75">
      <c r="B117" s="2" t="s">
        <v>208</v>
      </c>
      <c r="C117" s="4"/>
      <c r="D117" s="4"/>
      <c r="E117" s="4"/>
      <c r="F117" s="144"/>
      <c r="G117" s="90"/>
      <c r="H117" s="4"/>
    </row>
    <row r="118" spans="2:8" ht="13.5" customHeight="1">
      <c r="B118" s="4"/>
      <c r="C118" s="4"/>
      <c r="D118" s="4"/>
      <c r="E118" s="4"/>
      <c r="F118" s="96"/>
      <c r="G118" s="97"/>
      <c r="H118" s="90"/>
    </row>
    <row r="119" spans="1:2" ht="15.75">
      <c r="A119" s="106" t="s">
        <v>46</v>
      </c>
      <c r="B119" s="99" t="s">
        <v>80</v>
      </c>
    </row>
    <row r="120" spans="2:8" ht="15">
      <c r="B120" s="186" t="s">
        <v>246</v>
      </c>
      <c r="C120" s="186"/>
      <c r="D120" s="186"/>
      <c r="E120" s="186"/>
      <c r="F120" s="186"/>
      <c r="G120" s="186"/>
      <c r="H120" s="186"/>
    </row>
    <row r="121" spans="2:8" ht="31.5" customHeight="1">
      <c r="B121" s="186"/>
      <c r="C121" s="186"/>
      <c r="D121" s="186"/>
      <c r="E121" s="186"/>
      <c r="F121" s="186"/>
      <c r="G121" s="186"/>
      <c r="H121" s="186"/>
    </row>
    <row r="122" spans="2:8" ht="15">
      <c r="B122" s="4"/>
      <c r="C122" s="4"/>
      <c r="D122" s="4"/>
      <c r="E122" s="4"/>
      <c r="F122" s="4"/>
      <c r="G122" s="4"/>
      <c r="H122" s="4"/>
    </row>
    <row r="123" spans="1:8" ht="15.75">
      <c r="A123" s="106" t="s">
        <v>48</v>
      </c>
      <c r="B123" s="99" t="s">
        <v>163</v>
      </c>
      <c r="C123" s="4"/>
      <c r="D123" s="4"/>
      <c r="E123" s="4"/>
      <c r="F123" s="4"/>
      <c r="G123" s="4"/>
      <c r="H123" s="4"/>
    </row>
    <row r="124" spans="1:8" ht="51" customHeight="1">
      <c r="A124" s="106"/>
      <c r="B124" s="186" t="s">
        <v>209</v>
      </c>
      <c r="C124" s="186"/>
      <c r="D124" s="186"/>
      <c r="E124" s="186"/>
      <c r="F124" s="186"/>
      <c r="G124" s="186"/>
      <c r="H124" s="186"/>
    </row>
    <row r="125" spans="1:8" ht="15.75">
      <c r="A125" s="106"/>
      <c r="B125" s="4"/>
      <c r="C125" s="4"/>
      <c r="D125" s="4"/>
      <c r="E125" s="4"/>
      <c r="F125" s="4"/>
      <c r="G125" s="4"/>
      <c r="H125" s="4"/>
    </row>
    <row r="126" spans="1:8" ht="33" customHeight="1">
      <c r="A126" s="106"/>
      <c r="B126" s="186" t="s">
        <v>211</v>
      </c>
      <c r="C126" s="186"/>
      <c r="D126" s="186"/>
      <c r="E126" s="186"/>
      <c r="F126" s="186"/>
      <c r="G126" s="186"/>
      <c r="H126" s="186"/>
    </row>
    <row r="127" spans="1:8" ht="15.75">
      <c r="A127" s="106"/>
      <c r="B127" s="4"/>
      <c r="C127" s="4"/>
      <c r="D127" s="4"/>
      <c r="E127" s="4"/>
      <c r="F127" s="4"/>
      <c r="G127" s="4"/>
      <c r="H127" s="4"/>
    </row>
    <row r="128" spans="2:8" ht="17.25" customHeight="1">
      <c r="B128" s="186" t="s">
        <v>210</v>
      </c>
      <c r="C128" s="186"/>
      <c r="D128" s="186"/>
      <c r="E128" s="186"/>
      <c r="F128" s="186"/>
      <c r="G128" s="186"/>
      <c r="H128" s="186"/>
    </row>
    <row r="129" spans="2:8" ht="15">
      <c r="B129" s="4"/>
      <c r="C129" s="4"/>
      <c r="D129" s="4"/>
      <c r="E129" s="4"/>
      <c r="F129" s="4"/>
      <c r="G129" s="4"/>
      <c r="H129" s="4"/>
    </row>
    <row r="130" spans="1:7" ht="15.75">
      <c r="A130" s="106" t="s">
        <v>51</v>
      </c>
      <c r="B130" s="99" t="s">
        <v>10</v>
      </c>
      <c r="G130" s="107"/>
    </row>
    <row r="131" spans="2:8" ht="15.75">
      <c r="B131" s="4"/>
      <c r="C131" s="4"/>
      <c r="D131" s="4"/>
      <c r="E131" s="4"/>
      <c r="F131" s="107"/>
      <c r="G131" s="159" t="s">
        <v>243</v>
      </c>
      <c r="H131" s="159" t="s">
        <v>3</v>
      </c>
    </row>
    <row r="132" spans="2:8" ht="15.75">
      <c r="B132" s="4"/>
      <c r="C132" s="4"/>
      <c r="D132" s="4"/>
      <c r="E132" s="4"/>
      <c r="F132" s="109"/>
      <c r="G132" s="157" t="s">
        <v>238</v>
      </c>
      <c r="H132" s="157" t="s">
        <v>224</v>
      </c>
    </row>
    <row r="133" spans="2:8" ht="15.75">
      <c r="B133" s="4"/>
      <c r="C133" s="4"/>
      <c r="D133" s="4"/>
      <c r="E133" s="4"/>
      <c r="F133" s="107"/>
      <c r="G133" s="156" t="s">
        <v>221</v>
      </c>
      <c r="H133" s="156" t="s">
        <v>221</v>
      </c>
    </row>
    <row r="134" spans="2:8" ht="15.75">
      <c r="B134" s="4"/>
      <c r="C134" s="4"/>
      <c r="D134" s="4"/>
      <c r="E134" s="4"/>
      <c r="F134" s="102"/>
      <c r="G134" s="120" t="s">
        <v>5</v>
      </c>
      <c r="H134" s="120" t="s">
        <v>5</v>
      </c>
    </row>
    <row r="135" spans="2:8" ht="12.75" customHeight="1">
      <c r="B135" s="4"/>
      <c r="C135" s="4"/>
      <c r="D135" s="4"/>
      <c r="E135" s="4"/>
      <c r="F135" s="102"/>
      <c r="G135" s="120"/>
      <c r="H135" s="120"/>
    </row>
    <row r="136" spans="2:8" ht="15">
      <c r="B136" s="186" t="s">
        <v>81</v>
      </c>
      <c r="C136" s="186"/>
      <c r="D136" s="186"/>
      <c r="E136" s="4"/>
      <c r="F136" s="155"/>
      <c r="G136" s="137">
        <v>113</v>
      </c>
      <c r="H136" s="111">
        <v>193</v>
      </c>
    </row>
    <row r="137" spans="2:8" ht="15">
      <c r="B137" s="186" t="s">
        <v>82</v>
      </c>
      <c r="C137" s="186"/>
      <c r="D137" s="186"/>
      <c r="E137" s="4"/>
      <c r="F137" s="155"/>
      <c r="G137" s="137">
        <v>65</v>
      </c>
      <c r="H137" s="111">
        <v>128</v>
      </c>
    </row>
    <row r="138" spans="2:8" ht="15.75" thickBot="1">
      <c r="B138" s="4"/>
      <c r="C138" s="4"/>
      <c r="D138" s="4"/>
      <c r="E138" s="4"/>
      <c r="F138" s="4"/>
      <c r="G138" s="112">
        <f>SUM(G136:G137)</f>
        <v>178</v>
      </c>
      <c r="H138" s="112">
        <f>SUM(H136:H137)</f>
        <v>321</v>
      </c>
    </row>
    <row r="139" spans="2:8" ht="12.75" customHeight="1">
      <c r="B139" s="4"/>
      <c r="C139" s="4"/>
      <c r="D139" s="4"/>
      <c r="E139" s="4"/>
      <c r="F139" s="4"/>
      <c r="G139" s="4"/>
      <c r="H139" s="4"/>
    </row>
    <row r="140" spans="2:8" ht="15">
      <c r="B140" s="186" t="s">
        <v>213</v>
      </c>
      <c r="C140" s="186"/>
      <c r="D140" s="186"/>
      <c r="E140" s="186"/>
      <c r="F140" s="186"/>
      <c r="G140" s="186"/>
      <c r="H140" s="186"/>
    </row>
    <row r="141" spans="2:8" ht="15">
      <c r="B141" s="186"/>
      <c r="C141" s="186"/>
      <c r="D141" s="186"/>
      <c r="E141" s="186"/>
      <c r="F141" s="186"/>
      <c r="G141" s="186"/>
      <c r="H141" s="186"/>
    </row>
    <row r="142" spans="2:8" ht="15" customHeight="1">
      <c r="B142" s="186"/>
      <c r="C142" s="186"/>
      <c r="D142" s="186"/>
      <c r="E142" s="186"/>
      <c r="F142" s="186"/>
      <c r="G142" s="186"/>
      <c r="H142" s="186"/>
    </row>
    <row r="143" spans="2:8" ht="15" hidden="1">
      <c r="B143" s="186"/>
      <c r="C143" s="186"/>
      <c r="D143" s="186"/>
      <c r="E143" s="186"/>
      <c r="F143" s="186"/>
      <c r="G143" s="186"/>
      <c r="H143" s="186"/>
    </row>
    <row r="144" spans="2:8" ht="5.25" customHeight="1">
      <c r="B144" s="186"/>
      <c r="C144" s="186"/>
      <c r="D144" s="186"/>
      <c r="E144" s="186"/>
      <c r="F144" s="186"/>
      <c r="G144" s="186"/>
      <c r="H144" s="186"/>
    </row>
    <row r="146" spans="1:8" ht="15.75">
      <c r="A146" s="95"/>
      <c r="B146" s="113"/>
      <c r="C146" s="113"/>
      <c r="D146" s="113"/>
      <c r="E146" s="113"/>
      <c r="F146" s="113"/>
      <c r="G146" s="113"/>
      <c r="H146" s="113"/>
    </row>
    <row r="147" spans="1:2" ht="15.75">
      <c r="A147" s="106" t="s">
        <v>54</v>
      </c>
      <c r="B147" s="99" t="s">
        <v>83</v>
      </c>
    </row>
    <row r="148" spans="2:8" ht="15">
      <c r="B148" s="186" t="s">
        <v>84</v>
      </c>
      <c r="C148" s="186"/>
      <c r="D148" s="186"/>
      <c r="E148" s="186"/>
      <c r="F148" s="186"/>
      <c r="G148" s="186"/>
      <c r="H148" s="186"/>
    </row>
    <row r="149" spans="2:8" ht="15" customHeight="1">
      <c r="B149" s="186"/>
      <c r="C149" s="186"/>
      <c r="D149" s="186"/>
      <c r="E149" s="186"/>
      <c r="F149" s="186"/>
      <c r="G149" s="186"/>
      <c r="H149" s="186"/>
    </row>
    <row r="150" spans="2:8" ht="15">
      <c r="B150" s="4"/>
      <c r="C150" s="4"/>
      <c r="D150" s="4"/>
      <c r="E150" s="4"/>
      <c r="F150" s="4"/>
      <c r="G150" s="4"/>
      <c r="H150" s="4"/>
    </row>
    <row r="151" spans="1:8" ht="15.75">
      <c r="A151" s="106" t="s">
        <v>56</v>
      </c>
      <c r="B151" s="99" t="s">
        <v>85</v>
      </c>
      <c r="E151" s="4"/>
      <c r="F151" s="4"/>
      <c r="G151" s="4"/>
      <c r="H151" s="4"/>
    </row>
    <row r="152" spans="2:8" ht="15">
      <c r="B152" s="2" t="s">
        <v>86</v>
      </c>
      <c r="E152" s="4"/>
      <c r="F152" s="4"/>
      <c r="G152" s="4"/>
      <c r="H152" s="4"/>
    </row>
    <row r="154" spans="1:2" ht="15.75">
      <c r="A154" s="106" t="s">
        <v>57</v>
      </c>
      <c r="B154" s="99" t="s">
        <v>87</v>
      </c>
    </row>
    <row r="155" spans="1:7" ht="15.75">
      <c r="A155" s="99"/>
      <c r="G155" s="90" t="s">
        <v>212</v>
      </c>
    </row>
    <row r="156" spans="1:7" ht="15.75">
      <c r="A156" s="99"/>
      <c r="B156" s="4"/>
      <c r="C156" s="4"/>
      <c r="D156" s="4"/>
      <c r="E156" s="4"/>
      <c r="F156" s="4"/>
      <c r="G156" s="105" t="s">
        <v>221</v>
      </c>
    </row>
    <row r="157" spans="1:7" ht="15.75">
      <c r="A157" s="99"/>
      <c r="B157" s="4"/>
      <c r="C157" s="4"/>
      <c r="D157" s="4"/>
      <c r="E157" s="4"/>
      <c r="F157" s="4"/>
      <c r="G157" s="91" t="s">
        <v>5</v>
      </c>
    </row>
    <row r="158" spans="1:7" ht="15.75">
      <c r="A158" s="99"/>
      <c r="B158" s="4"/>
      <c r="C158" s="4"/>
      <c r="D158" s="4"/>
      <c r="E158" s="4"/>
      <c r="F158" s="4"/>
      <c r="G158" s="91"/>
    </row>
    <row r="159" spans="1:7" ht="15.75">
      <c r="A159" s="99"/>
      <c r="B159" s="2" t="s">
        <v>241</v>
      </c>
      <c r="C159" s="4"/>
      <c r="D159" s="4"/>
      <c r="E159" s="4"/>
      <c r="F159" s="4"/>
      <c r="G159" s="139">
        <v>740</v>
      </c>
    </row>
    <row r="160" spans="1:7" ht="15.75">
      <c r="A160" s="99"/>
      <c r="B160" s="2" t="s">
        <v>162</v>
      </c>
      <c r="C160" s="4"/>
      <c r="D160" s="4"/>
      <c r="E160" s="4"/>
      <c r="F160" s="4"/>
      <c r="G160" s="110">
        <v>3090</v>
      </c>
    </row>
    <row r="161" spans="1:7" ht="15.75">
      <c r="A161" s="99"/>
      <c r="B161" s="2" t="s">
        <v>125</v>
      </c>
      <c r="C161" s="4"/>
      <c r="D161" s="4"/>
      <c r="E161" s="4"/>
      <c r="F161" s="4"/>
      <c r="G161" s="111">
        <v>1117</v>
      </c>
    </row>
    <row r="162" ht="15.75" thickBot="1">
      <c r="G162" s="112">
        <f>SUM(G159:G161)</f>
        <v>4947</v>
      </c>
    </row>
    <row r="163" ht="15">
      <c r="H163" s="128"/>
    </row>
    <row r="164" spans="1:2" ht="15.75">
      <c r="A164" s="106" t="s">
        <v>67</v>
      </c>
      <c r="B164" s="99" t="s">
        <v>88</v>
      </c>
    </row>
    <row r="165" spans="2:8" ht="36.75" customHeight="1">
      <c r="B165" s="186" t="s">
        <v>228</v>
      </c>
      <c r="C165" s="186"/>
      <c r="D165" s="186"/>
      <c r="E165" s="186"/>
      <c r="F165" s="186"/>
      <c r="G165" s="186"/>
      <c r="H165" s="186"/>
    </row>
    <row r="166" spans="2:8" ht="15">
      <c r="B166" s="4"/>
      <c r="C166" s="4"/>
      <c r="D166" s="4"/>
      <c r="E166" s="4"/>
      <c r="F166" s="4"/>
      <c r="G166" s="4"/>
      <c r="H166" s="4"/>
    </row>
    <row r="167" spans="1:2" ht="15.75">
      <c r="A167" s="106" t="s">
        <v>69</v>
      </c>
      <c r="B167" s="99" t="s">
        <v>89</v>
      </c>
    </row>
    <row r="168" spans="2:8" ht="15">
      <c r="B168" s="186" t="s">
        <v>216</v>
      </c>
      <c r="C168" s="186"/>
      <c r="D168" s="186"/>
      <c r="E168" s="186"/>
      <c r="F168" s="186"/>
      <c r="G168" s="186"/>
      <c r="H168" s="186"/>
    </row>
    <row r="169" spans="2:8" ht="15">
      <c r="B169" s="186"/>
      <c r="C169" s="186"/>
      <c r="D169" s="186"/>
      <c r="E169" s="186"/>
      <c r="F169" s="186"/>
      <c r="G169" s="186"/>
      <c r="H169" s="186"/>
    </row>
    <row r="170" spans="2:8" ht="15">
      <c r="B170" s="186"/>
      <c r="C170" s="186"/>
      <c r="D170" s="186"/>
      <c r="E170" s="186"/>
      <c r="F170" s="186"/>
      <c r="G170" s="186"/>
      <c r="H170" s="186"/>
    </row>
    <row r="171" spans="2:8" ht="20.25" customHeight="1">
      <c r="B171" s="186"/>
      <c r="C171" s="186"/>
      <c r="D171" s="186"/>
      <c r="E171" s="186"/>
      <c r="F171" s="186"/>
      <c r="G171" s="186"/>
      <c r="H171" s="186"/>
    </row>
    <row r="172" spans="2:8" ht="15">
      <c r="B172" s="4"/>
      <c r="C172" s="4"/>
      <c r="D172" s="4"/>
      <c r="E172" s="4"/>
      <c r="F172" s="4"/>
      <c r="G172" s="4"/>
      <c r="H172" s="4"/>
    </row>
    <row r="173" spans="1:2" ht="15.75">
      <c r="A173" s="106" t="s">
        <v>70</v>
      </c>
      <c r="B173" s="99" t="s">
        <v>90</v>
      </c>
    </row>
    <row r="174" spans="2:8" ht="15.75" customHeight="1">
      <c r="B174" s="185" t="s">
        <v>91</v>
      </c>
      <c r="C174" s="185"/>
      <c r="D174" s="185"/>
      <c r="E174" s="185"/>
      <c r="F174" s="185"/>
      <c r="G174" s="185"/>
      <c r="H174" s="185"/>
    </row>
    <row r="175" spans="2:8" ht="11.25" customHeight="1">
      <c r="B175" s="102"/>
      <c r="C175" s="102"/>
      <c r="D175" s="102"/>
      <c r="E175" s="102"/>
      <c r="F175" s="102"/>
      <c r="G175" s="102"/>
      <c r="H175" s="102"/>
    </row>
    <row r="176" spans="1:2" ht="15.75">
      <c r="A176" s="106" t="s">
        <v>72</v>
      </c>
      <c r="B176" s="99" t="s">
        <v>92</v>
      </c>
    </row>
    <row r="177" spans="2:8" ht="15">
      <c r="B177" s="185" t="s">
        <v>94</v>
      </c>
      <c r="C177" s="185"/>
      <c r="D177" s="185"/>
      <c r="E177" s="185"/>
      <c r="F177" s="185"/>
      <c r="G177" s="185"/>
      <c r="H177" s="185"/>
    </row>
    <row r="178" spans="2:8" ht="15">
      <c r="B178" s="185"/>
      <c r="C178" s="185"/>
      <c r="D178" s="185"/>
      <c r="E178" s="185"/>
      <c r="F178" s="185"/>
      <c r="G178" s="185"/>
      <c r="H178" s="185"/>
    </row>
    <row r="179" spans="2:8" ht="15">
      <c r="B179" s="102"/>
      <c r="C179" s="102"/>
      <c r="D179" s="102"/>
      <c r="E179" s="102"/>
      <c r="F179" s="102"/>
      <c r="G179" s="102"/>
      <c r="H179" s="102"/>
    </row>
    <row r="180" spans="2:8" ht="15">
      <c r="B180" s="185" t="s">
        <v>95</v>
      </c>
      <c r="C180" s="185"/>
      <c r="D180" s="185"/>
      <c r="E180" s="185"/>
      <c r="F180" s="185"/>
      <c r="G180" s="185"/>
      <c r="H180" s="185"/>
    </row>
    <row r="181" spans="2:8" ht="15">
      <c r="B181" s="102"/>
      <c r="C181" s="102"/>
      <c r="D181" s="102"/>
      <c r="E181" s="102"/>
      <c r="F181" s="102"/>
      <c r="G181" s="102"/>
      <c r="H181" s="102"/>
    </row>
    <row r="182" spans="2:8" ht="15">
      <c r="B182" s="102"/>
      <c r="C182" s="102"/>
      <c r="D182" s="102"/>
      <c r="E182" s="102"/>
      <c r="F182" s="102"/>
      <c r="G182" s="102"/>
      <c r="H182" s="102"/>
    </row>
    <row r="183" spans="2:8" ht="15.75">
      <c r="B183" s="102"/>
      <c r="C183" s="102"/>
      <c r="D183" s="102"/>
      <c r="G183" s="159" t="s">
        <v>243</v>
      </c>
      <c r="H183" s="159" t="s">
        <v>3</v>
      </c>
    </row>
    <row r="184" spans="2:8" ht="15.75">
      <c r="B184" s="102"/>
      <c r="C184" s="102"/>
      <c r="D184" s="102"/>
      <c r="G184" s="157" t="s">
        <v>238</v>
      </c>
      <c r="H184" s="157" t="s">
        <v>224</v>
      </c>
    </row>
    <row r="185" spans="2:8" ht="15.75">
      <c r="B185" s="102"/>
      <c r="C185" s="102"/>
      <c r="D185" s="102"/>
      <c r="G185" s="156" t="s">
        <v>221</v>
      </c>
      <c r="H185" s="156" t="s">
        <v>221</v>
      </c>
    </row>
    <row r="186" spans="7:8" ht="15.75">
      <c r="G186" s="120" t="s">
        <v>5</v>
      </c>
      <c r="H186" s="120" t="s">
        <v>5</v>
      </c>
    </row>
    <row r="189" spans="2:8" ht="15">
      <c r="B189" s="2" t="s">
        <v>96</v>
      </c>
      <c r="G189" s="138">
        <f>'IS'!D31</f>
        <v>1799</v>
      </c>
      <c r="H189" s="138">
        <f>'IS'!F31</f>
        <v>3363</v>
      </c>
    </row>
    <row r="190" spans="7:8" ht="15">
      <c r="G190" s="103"/>
      <c r="H190" s="137"/>
    </row>
    <row r="191" spans="2:8" ht="15">
      <c r="B191" s="2" t="s">
        <v>97</v>
      </c>
      <c r="G191" s="139">
        <v>50649</v>
      </c>
      <c r="H191" s="137">
        <f>G191</f>
        <v>50649</v>
      </c>
    </row>
    <row r="192" spans="2:8" ht="15">
      <c r="B192" s="2" t="s">
        <v>98</v>
      </c>
      <c r="G192" s="103">
        <f>G193-G191</f>
        <v>29351</v>
      </c>
      <c r="H192" s="137">
        <f>G192</f>
        <v>29351</v>
      </c>
    </row>
    <row r="193" spans="2:8" ht="15.75" thickBot="1">
      <c r="B193" s="2" t="s">
        <v>99</v>
      </c>
      <c r="G193" s="140">
        <v>80000</v>
      </c>
      <c r="H193" s="140">
        <v>80000</v>
      </c>
    </row>
    <row r="194" spans="7:8" ht="15">
      <c r="G194" s="103"/>
      <c r="H194" s="137"/>
    </row>
    <row r="195" spans="2:8" ht="15.75" thickBot="1">
      <c r="B195" s="2" t="s">
        <v>100</v>
      </c>
      <c r="G195" s="114">
        <f>G189/G193*100</f>
        <v>2.2487500000000002</v>
      </c>
      <c r="H195" s="114">
        <f>H189/H193*100</f>
        <v>4.203749999999999</v>
      </c>
    </row>
    <row r="196" spans="6:8" ht="15">
      <c r="F196" s="136"/>
      <c r="H196" s="3"/>
    </row>
    <row r="197" spans="1:8" ht="15.75">
      <c r="A197" s="95"/>
      <c r="B197" s="113"/>
      <c r="C197" s="113"/>
      <c r="D197" s="113"/>
      <c r="E197" s="113"/>
      <c r="F197" s="113"/>
      <c r="G197" s="113"/>
      <c r="H197" s="113"/>
    </row>
    <row r="198" spans="1:2" ht="15.75">
      <c r="A198" s="106" t="s">
        <v>74</v>
      </c>
      <c r="B198" s="99" t="s">
        <v>102</v>
      </c>
    </row>
    <row r="199" spans="2:8" ht="15">
      <c r="B199" s="130" t="s">
        <v>217</v>
      </c>
      <c r="C199" s="130"/>
      <c r="D199" s="130"/>
      <c r="E199" s="130"/>
      <c r="F199" s="130"/>
      <c r="G199" s="130"/>
      <c r="H199" s="130"/>
    </row>
    <row r="200" spans="2:8" ht="15">
      <c r="B200" s="130"/>
      <c r="C200" s="130"/>
      <c r="D200" s="130"/>
      <c r="E200" s="130"/>
      <c r="F200" s="130"/>
      <c r="G200" s="130"/>
      <c r="H200" s="130"/>
    </row>
    <row r="201" spans="2:8" ht="15.75">
      <c r="B201" s="116" t="s">
        <v>93</v>
      </c>
      <c r="C201" s="104" t="s">
        <v>103</v>
      </c>
      <c r="D201" s="4"/>
      <c r="E201" s="4"/>
      <c r="F201" s="4"/>
      <c r="G201" s="4"/>
      <c r="H201" s="4"/>
    </row>
    <row r="202" spans="2:8" ht="76.5" customHeight="1">
      <c r="B202" s="116"/>
      <c r="C202" s="190" t="s">
        <v>229</v>
      </c>
      <c r="D202" s="190"/>
      <c r="E202" s="190"/>
      <c r="F202" s="190"/>
      <c r="G202" s="190"/>
      <c r="H202" s="190"/>
    </row>
    <row r="203" spans="2:8" ht="15.75">
      <c r="B203" s="116"/>
      <c r="C203" s="117"/>
      <c r="D203" s="4"/>
      <c r="E203" s="4"/>
      <c r="F203" s="4"/>
      <c r="G203" s="4"/>
      <c r="H203" s="4"/>
    </row>
    <row r="204" spans="2:3" ht="15.75">
      <c r="B204" s="99" t="s">
        <v>101</v>
      </c>
      <c r="C204" s="104" t="s">
        <v>104</v>
      </c>
    </row>
    <row r="205" spans="2:8" ht="46.5" customHeight="1">
      <c r="B205" s="99"/>
      <c r="C205" s="186" t="s">
        <v>247</v>
      </c>
      <c r="D205" s="186"/>
      <c r="E205" s="186"/>
      <c r="F205" s="186"/>
      <c r="G205" s="186"/>
      <c r="H205" s="186"/>
    </row>
    <row r="206" spans="2:8" ht="15.75">
      <c r="B206" s="99"/>
      <c r="C206" s="4"/>
      <c r="D206" s="4"/>
      <c r="E206" s="4"/>
      <c r="F206" s="4"/>
      <c r="G206" s="4"/>
      <c r="H206" s="4"/>
    </row>
    <row r="207" spans="2:8" ht="15.75">
      <c r="B207" s="99"/>
      <c r="C207" s="4"/>
      <c r="D207" s="4"/>
      <c r="E207" s="4"/>
      <c r="F207" s="118" t="s">
        <v>105</v>
      </c>
      <c r="G207" s="118" t="s">
        <v>106</v>
      </c>
      <c r="H207" s="119"/>
    </row>
    <row r="208" spans="2:8" ht="15.75">
      <c r="B208" s="99"/>
      <c r="C208" s="4"/>
      <c r="D208" s="4"/>
      <c r="E208" s="4"/>
      <c r="F208" s="118" t="s">
        <v>107</v>
      </c>
      <c r="G208" s="118" t="s">
        <v>231</v>
      </c>
      <c r="H208" s="118" t="s">
        <v>108</v>
      </c>
    </row>
    <row r="209" spans="2:8" ht="15.75">
      <c r="B209" s="99"/>
      <c r="C209" s="4"/>
      <c r="D209" s="4"/>
      <c r="E209" s="4"/>
      <c r="F209" s="120" t="s">
        <v>5</v>
      </c>
      <c r="G209" s="120" t="s">
        <v>5</v>
      </c>
      <c r="H209" s="120" t="s">
        <v>5</v>
      </c>
    </row>
    <row r="210" spans="2:8" ht="15.75">
      <c r="B210" s="99"/>
      <c r="C210" s="4"/>
      <c r="D210" s="4"/>
      <c r="E210" s="4"/>
      <c r="F210" s="108"/>
      <c r="G210" s="108"/>
      <c r="H210" s="108"/>
    </row>
    <row r="211" spans="2:8" ht="15.75">
      <c r="B211" s="99"/>
      <c r="C211" s="2" t="s">
        <v>109</v>
      </c>
      <c r="D211" s="4"/>
      <c r="E211" s="4"/>
      <c r="F211" s="121">
        <v>6200</v>
      </c>
      <c r="G211" s="121">
        <f>F211</f>
        <v>6200</v>
      </c>
      <c r="H211" s="121">
        <f>F211-G211</f>
        <v>0</v>
      </c>
    </row>
    <row r="212" spans="2:8" ht="15.75">
      <c r="B212" s="99"/>
      <c r="C212" s="2" t="s">
        <v>110</v>
      </c>
      <c r="D212" s="4"/>
      <c r="E212" s="4"/>
      <c r="F212" s="121">
        <v>4076</v>
      </c>
      <c r="G212" s="121">
        <v>4076</v>
      </c>
      <c r="H212" s="121">
        <f>F212-G212</f>
        <v>0</v>
      </c>
    </row>
    <row r="213" spans="2:8" ht="15.75">
      <c r="B213" s="99"/>
      <c r="C213" s="2" t="s">
        <v>159</v>
      </c>
      <c r="D213" s="4"/>
      <c r="E213" s="4"/>
      <c r="F213" s="121">
        <v>9500</v>
      </c>
      <c r="G213" s="121">
        <v>9500</v>
      </c>
      <c r="H213" s="121">
        <f>F213-G213</f>
        <v>0</v>
      </c>
    </row>
    <row r="214" spans="2:8" ht="15.75">
      <c r="B214" s="99"/>
      <c r="C214" s="2" t="s">
        <v>166</v>
      </c>
      <c r="D214" s="4"/>
      <c r="E214" s="4"/>
      <c r="F214" s="121">
        <v>2000</v>
      </c>
      <c r="G214" s="121">
        <v>1562</v>
      </c>
      <c r="H214" s="121">
        <f>F214-G214</f>
        <v>438</v>
      </c>
    </row>
    <row r="215" spans="2:8" ht="16.5" thickBot="1">
      <c r="B215" s="99"/>
      <c r="C215" s="4"/>
      <c r="D215" s="4"/>
      <c r="E215" s="4"/>
      <c r="F215" s="122">
        <f>SUM(F211:F214)</f>
        <v>21776</v>
      </c>
      <c r="G215" s="122">
        <f>SUM(G211:G214)</f>
        <v>21338</v>
      </c>
      <c r="H215" s="122">
        <f>SUM(H211:H214)</f>
        <v>438</v>
      </c>
    </row>
    <row r="216" spans="2:8" ht="15.75">
      <c r="B216" s="99"/>
      <c r="C216" s="115"/>
      <c r="E216" s="4"/>
      <c r="F216" s="121"/>
      <c r="G216" s="121"/>
      <c r="H216" s="121"/>
    </row>
    <row r="217" spans="1:8" ht="43.5" customHeight="1">
      <c r="A217" s="127" t="s">
        <v>164</v>
      </c>
      <c r="B217" s="189" t="s">
        <v>242</v>
      </c>
      <c r="C217" s="189"/>
      <c r="D217" s="189"/>
      <c r="E217" s="189"/>
      <c r="F217" s="189"/>
      <c r="G217" s="189"/>
      <c r="H217" s="189"/>
    </row>
    <row r="218" spans="2:8" ht="15">
      <c r="B218" s="4"/>
      <c r="C218" s="4"/>
      <c r="D218" s="4"/>
      <c r="E218" s="4"/>
      <c r="F218" s="4"/>
      <c r="G218" s="4"/>
      <c r="H218" s="4"/>
    </row>
    <row r="219" spans="1:2" ht="15.75">
      <c r="A219" s="106" t="s">
        <v>75</v>
      </c>
      <c r="B219" s="99" t="s">
        <v>111</v>
      </c>
    </row>
    <row r="220" spans="2:8" ht="15">
      <c r="B220" s="186" t="s">
        <v>248</v>
      </c>
      <c r="C220" s="186"/>
      <c r="D220" s="186"/>
      <c r="E220" s="186"/>
      <c r="F220" s="186"/>
      <c r="G220" s="186"/>
      <c r="H220" s="186"/>
    </row>
    <row r="221" spans="2:8" ht="12.75" customHeight="1">
      <c r="B221" s="186"/>
      <c r="C221" s="186"/>
      <c r="D221" s="186"/>
      <c r="E221" s="186"/>
      <c r="F221" s="186"/>
      <c r="G221" s="186"/>
      <c r="H221" s="186"/>
    </row>
    <row r="222" spans="2:8" ht="15">
      <c r="B222" s="4"/>
      <c r="C222" s="4"/>
      <c r="D222" s="4"/>
      <c r="E222" s="4"/>
      <c r="F222" s="4"/>
      <c r="G222" s="4"/>
      <c r="H222" s="4"/>
    </row>
    <row r="224" ht="15">
      <c r="A224" s="2" t="s">
        <v>112</v>
      </c>
    </row>
    <row r="226" ht="15">
      <c r="A226" s="2" t="s">
        <v>190</v>
      </c>
    </row>
    <row r="227" ht="15">
      <c r="A227" s="2" t="s">
        <v>249</v>
      </c>
    </row>
    <row r="229" spans="1:4" ht="15">
      <c r="A229" s="188" t="s">
        <v>230</v>
      </c>
      <c r="B229" s="188"/>
      <c r="C229" s="188"/>
      <c r="D229" s="188"/>
    </row>
  </sheetData>
  <sheetProtection password="AFE0" sheet="1" objects="1" scenarios="1" selectLockedCells="1" selectUnlockedCells="1"/>
  <mergeCells count="40">
    <mergeCell ref="B21:H21"/>
    <mergeCell ref="B84:H84"/>
    <mergeCell ref="B43:H43"/>
    <mergeCell ref="B46:H47"/>
    <mergeCell ref="B50:H50"/>
    <mergeCell ref="B24:H24"/>
    <mergeCell ref="B26:H26"/>
    <mergeCell ref="A229:D229"/>
    <mergeCell ref="B217:H217"/>
    <mergeCell ref="B177:H178"/>
    <mergeCell ref="B180:H180"/>
    <mergeCell ref="C205:H205"/>
    <mergeCell ref="B220:H221"/>
    <mergeCell ref="C202:H202"/>
    <mergeCell ref="B168:H171"/>
    <mergeCell ref="B174:H174"/>
    <mergeCell ref="B137:D137"/>
    <mergeCell ref="B140:H144"/>
    <mergeCell ref="B148:H149"/>
    <mergeCell ref="B120:H121"/>
    <mergeCell ref="B124:H124"/>
    <mergeCell ref="B136:D136"/>
    <mergeCell ref="B165:H165"/>
    <mergeCell ref="B126:H126"/>
    <mergeCell ref="B128:H128"/>
    <mergeCell ref="A111:H111"/>
    <mergeCell ref="B29:H30"/>
    <mergeCell ref="B33:H33"/>
    <mergeCell ref="B36:H37"/>
    <mergeCell ref="B90:H92"/>
    <mergeCell ref="B95:H96"/>
    <mergeCell ref="B52:F52"/>
    <mergeCell ref="B72:H73"/>
    <mergeCell ref="B79:H81"/>
    <mergeCell ref="B87:H87"/>
    <mergeCell ref="B16:H16"/>
    <mergeCell ref="B19:H19"/>
    <mergeCell ref="B18:H18"/>
    <mergeCell ref="B10:H12"/>
    <mergeCell ref="B14:H14"/>
  </mergeCells>
  <printOptions/>
  <pageMargins left="0.25" right="0.25" top="0.75" bottom="0.55" header="0.5" footer="0.5"/>
  <pageSetup horizontalDpi="600" verticalDpi="600" orientation="portrait" paperSize="9" scale="82" r:id="rId1"/>
  <headerFooter alignWithMargins="0">
    <oddFooter>&amp;R&amp;P</oddFooter>
  </headerFooter>
  <rowBreaks count="4" manualBreakCount="4">
    <brk id="47" max="7" man="1"/>
    <brk id="99" max="7" man="1"/>
    <brk id="152" max="7" man="1"/>
    <brk id="20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2007-11-19T05:16:59Z</cp:lastPrinted>
  <dcterms:created xsi:type="dcterms:W3CDTF">2007-07-19T07:18:21Z</dcterms:created>
  <dcterms:modified xsi:type="dcterms:W3CDTF">2007-11-19T07:00:09Z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